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mc:AlternateContent xmlns:mc="http://schemas.openxmlformats.org/markup-compatibility/2006">
    <mc:Choice Requires="x15">
      <x15ac:absPath xmlns:x15ac="http://schemas.microsoft.com/office/spreadsheetml/2010/11/ac" url="C:\Users\tokyoteitsurikujyo\Desktop\2019総体\"/>
    </mc:Choice>
  </mc:AlternateContent>
  <xr:revisionPtr revIDLastSave="0" documentId="8_{71D1F07A-5201-49F4-AD62-A3724D875116}" xr6:coauthVersionLast="43" xr6:coauthVersionMax="43" xr10:uidLastSave="{00000000-0000-0000-0000-000000000000}"/>
  <bookViews>
    <workbookView xWindow="-110" yWindow="-110" windowWidth="19420" windowHeight="10420" activeTab="1" xr2:uid="{00000000-000D-0000-FFFF-FFFF00000000}"/>
  </bookViews>
  <sheets>
    <sheet name="申込方法・入力注意事項" sheetId="11" r:id="rId1"/>
    <sheet name="男子" sheetId="1" r:id="rId2"/>
    <sheet name="女子" sheetId="12" r:id="rId3"/>
    <sheet name="ＯＰ" sheetId="13" r:id="rId4"/>
    <sheet name="集計" sheetId="6" state="hidden" r:id="rId5"/>
    <sheet name="入力規則（変更不可）" sheetId="4" state="hidden" r:id="rId6"/>
  </sheets>
  <definedNames>
    <definedName name="_xlnm.Print_Area" localSheetId="3">ＯＰ!#REF!</definedName>
    <definedName name="_xlnm.Print_Area" localSheetId="2">女子!#REF!</definedName>
    <definedName name="_xlnm.Print_Area" localSheetId="0">申込方法・入力注意事項!#REF!</definedName>
    <definedName name="_xlnm.Print_Area" localSheetId="1">男子!#REF!</definedName>
    <definedName name="学年">'入力規則（変更不可）'!$A$2:$A$6</definedName>
    <definedName name="種目">'入力規則（変更不可）'!$C$2:$C$14</definedName>
    <definedName name="男女">'入力規則（変更不可）'!$B$2:$B$3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11" l="1"/>
  <c r="G18" i="11"/>
  <c r="H17" i="11"/>
  <c r="G17" i="11"/>
  <c r="H16" i="11"/>
  <c r="G16" i="11"/>
  <c r="H15" i="11"/>
  <c r="G15" i="11"/>
  <c r="H14" i="11"/>
  <c r="G14" i="11"/>
  <c r="D8" i="1"/>
  <c r="H30" i="12"/>
  <c r="G30" i="12"/>
  <c r="F30" i="12"/>
  <c r="E30" i="12"/>
  <c r="D30" i="12"/>
  <c r="C30" i="12"/>
  <c r="H29" i="12"/>
  <c r="G29" i="12"/>
  <c r="F29" i="12"/>
  <c r="E29" i="12"/>
  <c r="D29" i="12"/>
  <c r="C29" i="12"/>
  <c r="H28" i="12"/>
  <c r="G28" i="12"/>
  <c r="F28" i="12"/>
  <c r="E28" i="12"/>
  <c r="D28" i="12"/>
  <c r="C28" i="12"/>
  <c r="H27" i="12"/>
  <c r="G27" i="12"/>
  <c r="F27" i="12"/>
  <c r="E27" i="12"/>
  <c r="D27" i="12"/>
  <c r="C27" i="12"/>
  <c r="H26" i="12"/>
  <c r="G26" i="12"/>
  <c r="F26" i="12"/>
  <c r="E26" i="12"/>
  <c r="D26" i="12"/>
  <c r="C26" i="12"/>
  <c r="H25" i="12"/>
  <c r="G25" i="12"/>
  <c r="F25" i="12"/>
  <c r="E25" i="12"/>
  <c r="D25" i="12"/>
  <c r="C25" i="12"/>
  <c r="H24" i="12"/>
  <c r="G24" i="12"/>
  <c r="F24" i="12"/>
  <c r="E24" i="12"/>
  <c r="D24" i="12"/>
  <c r="C24" i="12"/>
  <c r="H23" i="12"/>
  <c r="G23" i="12"/>
  <c r="F23" i="12"/>
  <c r="E23" i="12"/>
  <c r="D23" i="12"/>
  <c r="C23" i="12"/>
  <c r="H22" i="12"/>
  <c r="G22" i="12"/>
  <c r="F22" i="12"/>
  <c r="E22" i="12"/>
  <c r="D22" i="12"/>
  <c r="C22" i="12"/>
  <c r="H21" i="12"/>
  <c r="G21" i="12"/>
  <c r="F21" i="12"/>
  <c r="E21" i="12"/>
  <c r="D21" i="12"/>
  <c r="C21" i="12"/>
  <c r="H20" i="12"/>
  <c r="G20" i="12"/>
  <c r="F20" i="12"/>
  <c r="E20" i="12"/>
  <c r="D20" i="12"/>
  <c r="C20" i="12"/>
  <c r="H19" i="12"/>
  <c r="G19" i="12"/>
  <c r="F19" i="12"/>
  <c r="E19" i="12"/>
  <c r="D19" i="12"/>
  <c r="C19" i="12"/>
  <c r="H18" i="12"/>
  <c r="G18" i="12"/>
  <c r="F18" i="12"/>
  <c r="E18" i="12"/>
  <c r="D18" i="12"/>
  <c r="C18" i="12"/>
  <c r="H17" i="12"/>
  <c r="G17" i="12"/>
  <c r="F17" i="12"/>
  <c r="E17" i="12"/>
  <c r="D17" i="12"/>
  <c r="C17" i="12"/>
  <c r="H16" i="12"/>
  <c r="G16" i="12"/>
  <c r="F16" i="12"/>
  <c r="E16" i="12"/>
  <c r="D16" i="12"/>
  <c r="C16" i="12"/>
  <c r="H15" i="12"/>
  <c r="G15" i="12"/>
  <c r="F15" i="12"/>
  <c r="E15" i="12"/>
  <c r="D15" i="12"/>
  <c r="C15" i="12"/>
  <c r="H14" i="12"/>
  <c r="G14" i="12"/>
  <c r="F14" i="12"/>
  <c r="E14" i="12"/>
  <c r="D14" i="12"/>
  <c r="C14" i="12"/>
  <c r="H13" i="12"/>
  <c r="G13" i="12"/>
  <c r="F13" i="12"/>
  <c r="E13" i="12"/>
  <c r="D13" i="12"/>
  <c r="C13" i="12"/>
  <c r="H12" i="12"/>
  <c r="G12" i="12"/>
  <c r="F12" i="12"/>
  <c r="E12" i="12"/>
  <c r="D12" i="12"/>
  <c r="C12" i="12"/>
  <c r="H11" i="12"/>
  <c r="G11" i="12"/>
  <c r="F11" i="12"/>
  <c r="E11" i="12"/>
  <c r="D11" i="12"/>
  <c r="C11" i="12"/>
  <c r="H10" i="12"/>
  <c r="G10" i="12"/>
  <c r="F10" i="12"/>
  <c r="E10" i="12"/>
  <c r="D10" i="12"/>
  <c r="C10" i="12"/>
  <c r="H9" i="12"/>
  <c r="G9" i="12"/>
  <c r="F9" i="12"/>
  <c r="E9" i="12"/>
  <c r="D9" i="12"/>
  <c r="C9" i="12"/>
  <c r="H8" i="12"/>
  <c r="G8" i="12"/>
  <c r="F8" i="12"/>
  <c r="E8" i="12"/>
  <c r="D8" i="12"/>
  <c r="C8" i="12"/>
  <c r="H7" i="12"/>
  <c r="G7" i="12"/>
  <c r="F7" i="12"/>
  <c r="E7" i="12"/>
  <c r="D7" i="12"/>
  <c r="C7" i="12"/>
  <c r="H6" i="12"/>
  <c r="G6" i="12"/>
  <c r="F6" i="12"/>
  <c r="E6" i="12"/>
  <c r="D6" i="12"/>
  <c r="C6" i="12"/>
  <c r="C7" i="1"/>
  <c r="D7" i="1"/>
  <c r="E7" i="1"/>
  <c r="F7" i="1"/>
  <c r="G7" i="1"/>
  <c r="H7" i="1"/>
  <c r="C8" i="1"/>
  <c r="E8" i="1"/>
  <c r="F8" i="1"/>
  <c r="G8" i="1"/>
  <c r="H8" i="1"/>
  <c r="C9" i="1"/>
  <c r="D9" i="1"/>
  <c r="E9" i="1"/>
  <c r="F9" i="1"/>
  <c r="G9" i="1"/>
  <c r="H9" i="1"/>
  <c r="C10" i="1"/>
  <c r="D10" i="1"/>
  <c r="E10" i="1"/>
  <c r="F10" i="1"/>
  <c r="G10" i="1"/>
  <c r="H10" i="1"/>
  <c r="C11" i="1"/>
  <c r="D11" i="1"/>
  <c r="E11" i="1"/>
  <c r="F11" i="1"/>
  <c r="G11" i="1"/>
  <c r="H11" i="1"/>
  <c r="C12" i="1"/>
  <c r="D12" i="1"/>
  <c r="E12" i="1"/>
  <c r="F12" i="1"/>
  <c r="G12" i="1"/>
  <c r="H12" i="1"/>
  <c r="C13" i="1"/>
  <c r="D13" i="1"/>
  <c r="E13" i="1"/>
  <c r="F13" i="1"/>
  <c r="G13" i="1"/>
  <c r="H13" i="1"/>
  <c r="C14" i="1"/>
  <c r="D14" i="1"/>
  <c r="E14" i="1"/>
  <c r="F14" i="1"/>
  <c r="G14" i="1"/>
  <c r="H14" i="1"/>
  <c r="C15" i="1"/>
  <c r="D15" i="1"/>
  <c r="E15" i="1"/>
  <c r="F15" i="1"/>
  <c r="G15" i="1"/>
  <c r="H15" i="1"/>
  <c r="C16" i="1"/>
  <c r="D16" i="1"/>
  <c r="E16" i="1"/>
  <c r="F16" i="1"/>
  <c r="G16" i="1"/>
  <c r="H16" i="1"/>
  <c r="C17" i="1"/>
  <c r="D17" i="1"/>
  <c r="E17" i="1"/>
  <c r="F17" i="1"/>
  <c r="G17" i="1"/>
  <c r="H17" i="1"/>
  <c r="C18" i="1"/>
  <c r="D18" i="1"/>
  <c r="E18" i="1"/>
  <c r="F18" i="1"/>
  <c r="G18" i="1"/>
  <c r="H18" i="1"/>
  <c r="C19" i="1"/>
  <c r="D19" i="1"/>
  <c r="E19" i="1"/>
  <c r="F19" i="1"/>
  <c r="G19" i="1"/>
  <c r="H19" i="1"/>
  <c r="C20" i="1"/>
  <c r="D20" i="1"/>
  <c r="E20" i="1"/>
  <c r="F20" i="1"/>
  <c r="G20" i="1"/>
  <c r="H20" i="1"/>
  <c r="C21" i="1"/>
  <c r="D21" i="1"/>
  <c r="E21" i="1"/>
  <c r="F21" i="1"/>
  <c r="G21" i="1"/>
  <c r="H21" i="1"/>
  <c r="C22" i="1"/>
  <c r="D22" i="1"/>
  <c r="E22" i="1"/>
  <c r="F22" i="1"/>
  <c r="G22" i="1"/>
  <c r="H22" i="1"/>
  <c r="C23" i="1"/>
  <c r="D23" i="1"/>
  <c r="E23" i="1"/>
  <c r="F23" i="1"/>
  <c r="G23" i="1"/>
  <c r="H23" i="1"/>
  <c r="C24" i="1"/>
  <c r="D24" i="1"/>
  <c r="E24" i="1"/>
  <c r="F24" i="1"/>
  <c r="G24" i="1"/>
  <c r="H24" i="1"/>
  <c r="C25" i="1"/>
  <c r="D25" i="1"/>
  <c r="E25" i="1"/>
  <c r="F25" i="1"/>
  <c r="G25" i="1"/>
  <c r="H25" i="1"/>
  <c r="C26" i="1"/>
  <c r="D26" i="1"/>
  <c r="E26" i="1"/>
  <c r="F26" i="1"/>
  <c r="G26" i="1"/>
  <c r="H26" i="1"/>
  <c r="C27" i="1"/>
  <c r="D27" i="1"/>
  <c r="E27" i="1"/>
  <c r="F27" i="1"/>
  <c r="G27" i="1"/>
  <c r="H27" i="1"/>
  <c r="C28" i="1"/>
  <c r="D28" i="1"/>
  <c r="E28" i="1"/>
  <c r="F28" i="1"/>
  <c r="G28" i="1"/>
  <c r="H28" i="1"/>
  <c r="C29" i="1"/>
  <c r="D29" i="1"/>
  <c r="E29" i="1"/>
  <c r="F29" i="1"/>
  <c r="G29" i="1"/>
  <c r="H29" i="1"/>
  <c r="C30" i="1"/>
  <c r="D30" i="1"/>
  <c r="E30" i="1"/>
  <c r="F30" i="1"/>
  <c r="G30" i="1"/>
  <c r="H30" i="1"/>
  <c r="H6" i="1"/>
  <c r="G6" i="1"/>
  <c r="F6" i="1"/>
  <c r="E6" i="1"/>
  <c r="D6" i="1"/>
  <c r="C6" i="1"/>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G14" i="13"/>
  <c r="H13" i="13"/>
  <c r="G13" i="13"/>
  <c r="H12" i="13"/>
  <c r="G12" i="13"/>
  <c r="H11" i="13"/>
  <c r="G11" i="13"/>
  <c r="H10" i="13"/>
  <c r="G10" i="13"/>
  <c r="H9" i="13"/>
  <c r="G9" i="13"/>
  <c r="H8" i="13"/>
  <c r="G8" i="13"/>
  <c r="H7" i="13"/>
  <c r="G7" i="13"/>
  <c r="H6" i="13"/>
  <c r="G6" i="13"/>
  <c r="C3" i="6"/>
  <c r="F3" i="6"/>
  <c r="C4" i="6"/>
  <c r="F4" i="6"/>
  <c r="C5" i="6"/>
  <c r="F5" i="6"/>
  <c r="C6" i="6"/>
  <c r="F6" i="6"/>
  <c r="C7" i="6"/>
  <c r="F7" i="6"/>
  <c r="C8" i="6"/>
  <c r="F8" i="6"/>
  <c r="C9" i="6"/>
  <c r="F9" i="6"/>
  <c r="C10" i="6"/>
  <c r="F10" i="6"/>
  <c r="C11" i="6"/>
  <c r="F11" i="6"/>
  <c r="C12" i="6"/>
  <c r="F12" i="6"/>
  <c r="C13" i="6"/>
  <c r="F13" i="6"/>
  <c r="C14" i="6"/>
  <c r="F14" i="6"/>
  <c r="C15" i="6"/>
  <c r="F15" i="6"/>
  <c r="C16" i="6"/>
  <c r="F16" i="6"/>
  <c r="C2" i="6"/>
  <c r="F2" i="6"/>
  <c r="E4" i="6"/>
  <c r="E5" i="6"/>
  <c r="E6" i="6"/>
  <c r="E7" i="6"/>
  <c r="E8" i="6"/>
  <c r="E9" i="6"/>
  <c r="E10" i="6"/>
  <c r="E11" i="6"/>
  <c r="E12" i="6"/>
  <c r="E13" i="6"/>
  <c r="E14" i="6"/>
  <c r="E15" i="6"/>
  <c r="E16" i="6"/>
  <c r="E3" i="6"/>
  <c r="E2" i="6"/>
  <c r="D3" i="6"/>
  <c r="D4" i="6"/>
  <c r="D5" i="6"/>
  <c r="D6" i="6"/>
  <c r="D7" i="6"/>
  <c r="D8" i="6"/>
  <c r="D9" i="6"/>
  <c r="D10" i="6"/>
  <c r="D11" i="6"/>
  <c r="D12" i="6"/>
  <c r="D13" i="6"/>
  <c r="D14" i="6"/>
  <c r="D15" i="6"/>
  <c r="D16" i="6"/>
  <c r="D2" i="6"/>
  <c r="F30" i="13"/>
  <c r="E30" i="13"/>
  <c r="F29" i="13"/>
  <c r="E29" i="13"/>
  <c r="F28" i="13"/>
  <c r="E28" i="13"/>
  <c r="F27" i="13"/>
  <c r="E27" i="13"/>
  <c r="F26" i="13"/>
  <c r="E26" i="13"/>
  <c r="F25" i="13"/>
  <c r="E25" i="13"/>
  <c r="F24" i="13"/>
  <c r="E24" i="13"/>
  <c r="F23" i="13"/>
  <c r="E23" i="13"/>
  <c r="F22" i="13"/>
  <c r="E22" i="13"/>
  <c r="F21" i="13"/>
  <c r="E21" i="13"/>
  <c r="F20" i="13"/>
  <c r="E20" i="13"/>
  <c r="F19" i="13"/>
  <c r="E19" i="13"/>
  <c r="F18" i="13"/>
  <c r="E18" i="13"/>
  <c r="F17" i="13"/>
  <c r="E17" i="13"/>
  <c r="F16" i="13"/>
  <c r="E16" i="13"/>
  <c r="F15" i="13"/>
  <c r="E15" i="13"/>
  <c r="F14" i="13"/>
  <c r="E14" i="13"/>
  <c r="F13" i="13"/>
  <c r="E13" i="13"/>
  <c r="F12" i="13"/>
  <c r="E12" i="13"/>
  <c r="F11" i="13"/>
  <c r="E11" i="13"/>
  <c r="F10" i="13"/>
  <c r="E10" i="13"/>
  <c r="F9" i="13"/>
  <c r="E9" i="13"/>
  <c r="F8" i="13"/>
  <c r="E8" i="13"/>
  <c r="F7" i="13"/>
  <c r="E7" i="13"/>
  <c r="F6" i="13"/>
  <c r="E6" i="13"/>
  <c r="F18" i="11"/>
  <c r="E18" i="11"/>
  <c r="F17" i="11"/>
  <c r="E17" i="11"/>
  <c r="F16" i="11"/>
  <c r="E16" i="11"/>
  <c r="F15" i="11"/>
  <c r="E15" i="11"/>
  <c r="F14" i="11"/>
  <c r="E14" i="11"/>
  <c r="D17" i="6"/>
  <c r="E17" i="6"/>
  <c r="F17" i="6"/>
  <c r="C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E11" authorId="0" shapeId="0" xr:uid="{00000000-0006-0000-0000-000001000000}">
      <text>
        <r>
          <rPr>
            <b/>
            <sz val="9"/>
            <color indexed="81"/>
            <rFont val="ＭＳ Ｐゴシック"/>
            <family val="3"/>
            <charset val="128"/>
          </rPr>
          <t>学校名を入力してください。</t>
        </r>
      </text>
    </comment>
    <comment ref="B14" authorId="0" shapeId="0" xr:uid="{00000000-0006-0000-0000-000002000000}">
      <text>
        <r>
          <rPr>
            <b/>
            <sz val="9"/>
            <color indexed="81"/>
            <rFont val="ＭＳ Ｐゴシック"/>
            <family val="3"/>
            <charset val="128"/>
          </rPr>
          <t>各学校で設定した、学校番号＋２桁の陸連登録番号を入力してください。（３桁or４桁）</t>
        </r>
      </text>
    </comment>
    <comment ref="C14" authorId="0" shapeId="0" xr:uid="{00000000-0006-0000-0000-000003000000}">
      <text>
        <r>
          <rPr>
            <b/>
            <sz val="9"/>
            <color indexed="81"/>
            <rFont val="ＭＳ Ｐゴシック"/>
            <family val="3"/>
            <charset val="128"/>
          </rPr>
          <t>登録番号を入力すると、自動で入力されます。追加登録の場合、間違っている場合は、手動で入力しなおしてください。</t>
        </r>
      </text>
    </comment>
    <comment ref="E14" authorId="0" shapeId="0" xr:uid="{00000000-0006-0000-0000-000004000000}">
      <text>
        <r>
          <rPr>
            <b/>
            <sz val="9"/>
            <color indexed="81"/>
            <rFont val="ＭＳ Ｐゴシック"/>
            <family val="3"/>
            <charset val="128"/>
          </rPr>
          <t>自動で入力されます。間違ってる場合には直接入力し変更してください。</t>
        </r>
      </text>
    </comment>
    <comment ref="G14" authorId="0" shapeId="0" xr:uid="{00000000-0006-0000-0000-000005000000}">
      <text>
        <r>
          <rPr>
            <b/>
            <sz val="9"/>
            <color indexed="81"/>
            <rFont val="ＭＳ Ｐゴシック"/>
            <family val="3"/>
            <charset val="128"/>
          </rPr>
          <t>自動で入力されます。間違ってる場合には直接入力し変更してください。</t>
        </r>
      </text>
    </comment>
    <comment ref="I14" authorId="0" shapeId="0" xr:uid="{00000000-0006-0000-0000-000006000000}">
      <text>
        <r>
          <rPr>
            <b/>
            <sz val="9"/>
            <color indexed="81"/>
            <rFont val="ＭＳ Ｐゴシック"/>
            <family val="3"/>
            <charset val="128"/>
          </rPr>
          <t>学年をプルダウンリストから選択してください。</t>
        </r>
      </text>
    </comment>
    <comment ref="K14" authorId="0" shapeId="0" xr:uid="{00000000-0006-0000-0000-000007000000}">
      <text>
        <r>
          <rPr>
            <b/>
            <sz val="9"/>
            <color indexed="81"/>
            <rFont val="ＭＳ Ｐゴシック"/>
            <family val="3"/>
            <charset val="128"/>
          </rPr>
          <t>プルダウンリストから選択してください。リストにない学校や今年度新たに登録名を変更した学校は直接入力してください。</t>
        </r>
      </text>
    </comment>
    <comment ref="L14" authorId="0" shapeId="0" xr:uid="{00000000-0006-0000-0000-000008000000}">
      <text>
        <r>
          <rPr>
            <b/>
            <sz val="9"/>
            <color indexed="81"/>
            <rFont val="ＭＳ Ｐゴシック"/>
            <family val="3"/>
            <charset val="128"/>
          </rPr>
          <t>出場種目をプルダウンリストから選択してください。</t>
        </r>
      </text>
    </comment>
    <comment ref="Q14" authorId="0" shapeId="0" xr:uid="{00000000-0006-0000-0000-000009000000}">
      <text>
        <r>
          <rPr>
            <b/>
            <sz val="9"/>
            <color indexed="81"/>
            <rFont val="ＭＳ Ｐゴシック"/>
            <family val="3"/>
            <charset val="128"/>
          </rPr>
          <t>大会・練習での自己記録を記入してください。位の記入間違えに注意してください。</t>
        </r>
      </text>
    </comment>
    <comment ref="U14" authorId="0" shapeId="0" xr:uid="{00000000-0006-0000-0000-00000A000000}">
      <text>
        <r>
          <rPr>
            <b/>
            <sz val="9"/>
            <color indexed="81"/>
            <rFont val="ＭＳ Ｐゴシック"/>
            <family val="3"/>
            <charset val="128"/>
          </rPr>
          <t>大会・練習での自己記録を記入してください。位の記入間違えに注意してください。</t>
        </r>
      </text>
    </comment>
    <comment ref="X14" authorId="0" shapeId="0" xr:uid="{00000000-0006-0000-0000-00000B000000}">
      <text>
        <r>
          <rPr>
            <b/>
            <sz val="9"/>
            <color indexed="81"/>
            <rFont val="ＭＳ Ｐゴシック"/>
            <family val="3"/>
            <charset val="128"/>
          </rPr>
          <t>4×100mRに出場する選手を選択してください。対抗リレーは１校１チームの出場となります。</t>
        </r>
      </text>
    </comment>
    <comment ref="AB14" authorId="0" shapeId="0" xr:uid="{00000000-0006-0000-0000-00000C000000}">
      <text>
        <r>
          <rPr>
            <b/>
            <sz val="9"/>
            <color indexed="81"/>
            <rFont val="ＭＳ Ｐゴシック"/>
            <family val="3"/>
            <charset val="128"/>
          </rPr>
          <t>4×400mR（男子のみ）に出場する選手を選択してください。対抗リレーは１校１チームの出場となります。</t>
        </r>
      </text>
    </comment>
    <comment ref="D23" authorId="0" shapeId="0" xr:uid="{00000000-0006-0000-0000-00000D000000}">
      <text>
        <r>
          <rPr>
            <b/>
            <sz val="9"/>
            <color indexed="81"/>
            <rFont val="ＭＳ Ｐゴシック"/>
            <family val="3"/>
            <charset val="128"/>
          </rPr>
          <t>校長名の記入をし、事務局に提出する際は「公印」を押印してください。</t>
        </r>
      </text>
    </comment>
    <comment ref="K23" authorId="0" shapeId="0" xr:uid="{00000000-0006-0000-0000-00000E000000}">
      <text>
        <r>
          <rPr>
            <b/>
            <sz val="9"/>
            <color indexed="81"/>
            <rFont val="ＭＳ Ｐゴシック"/>
            <family val="3"/>
            <charset val="128"/>
          </rPr>
          <t>顧問名を記入し、事務局に提出する際は「私印」を押印してください。</t>
        </r>
      </text>
    </comment>
  </commentList>
</comments>
</file>

<file path=xl/sharedStrings.xml><?xml version="1.0" encoding="utf-8"?>
<sst xmlns="http://schemas.openxmlformats.org/spreadsheetml/2006/main" count="1724" uniqueCount="1369">
  <si>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</si>
  <si>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</si>
  <si>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</si>
  <si>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</si>
  <si>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</si>
  <si>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</si>
  <si>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分</t>
    <rPh sb="0" eb="1">
      <t>フン</t>
    </rPh>
    <phoneticPr fontId="2"/>
  </si>
  <si>
    <t>秒</t>
    <rPh sb="0" eb="1">
      <t>ビョウ</t>
    </rPh>
    <phoneticPr fontId="2"/>
  </si>
  <si>
    <t>学年</t>
    <rPh sb="0" eb="2">
      <t>ガクネン</t>
    </rPh>
    <phoneticPr fontId="2"/>
  </si>
  <si>
    <t>男</t>
    <rPh sb="0" eb="1">
      <t>オトコ</t>
    </rPh>
    <phoneticPr fontId="2"/>
  </si>
  <si>
    <t>女</t>
    <rPh sb="0" eb="1">
      <t>オンナ</t>
    </rPh>
    <phoneticPr fontId="2"/>
  </si>
  <si>
    <t>種目1</t>
    <rPh sb="0" eb="2">
      <t>シュモク</t>
    </rPh>
    <phoneticPr fontId="2"/>
  </si>
  <si>
    <t>走高跳</t>
    <rPh sb="0" eb="1">
      <t>ハシ</t>
    </rPh>
    <rPh sb="1" eb="3">
      <t>タカトビ</t>
    </rPh>
    <phoneticPr fontId="2"/>
  </si>
  <si>
    <t>走幅跳</t>
    <rPh sb="0" eb="1">
      <t>ハシ</t>
    </rPh>
    <rPh sb="1" eb="2">
      <t>ハバ</t>
    </rPh>
    <rPh sb="2" eb="3">
      <t>ト</t>
    </rPh>
    <phoneticPr fontId="2"/>
  </si>
  <si>
    <t>砲丸投</t>
    <rPh sb="0" eb="2">
      <t>ホウガン</t>
    </rPh>
    <rPh sb="2" eb="3">
      <t>ナ</t>
    </rPh>
    <phoneticPr fontId="2"/>
  </si>
  <si>
    <t>1500m</t>
    <phoneticPr fontId="2"/>
  </si>
  <si>
    <t>東京都高等学校体育連盟定時制通信制部会陸上競技専門部</t>
    <rPh sb="0" eb="2">
      <t>トウキョウ</t>
    </rPh>
    <rPh sb="2" eb="3">
      <t>ト</t>
    </rPh>
    <rPh sb="3" eb="5">
      <t>コウトウ</t>
    </rPh>
    <rPh sb="5" eb="7">
      <t>ガッコウ</t>
    </rPh>
    <rPh sb="7" eb="9">
      <t>タイイク</t>
    </rPh>
    <rPh sb="9" eb="11">
      <t>レンメイ</t>
    </rPh>
    <rPh sb="11" eb="13">
      <t>テイジ</t>
    </rPh>
    <rPh sb="13" eb="14">
      <t>セイ</t>
    </rPh>
    <rPh sb="14" eb="17">
      <t>ツウシンセイ</t>
    </rPh>
    <rPh sb="17" eb="19">
      <t>ブカイ</t>
    </rPh>
    <rPh sb="19" eb="21">
      <t>リクジョウ</t>
    </rPh>
    <rPh sb="21" eb="23">
      <t>キョウギ</t>
    </rPh>
    <rPh sb="23" eb="25">
      <t>センモン</t>
    </rPh>
    <rPh sb="25" eb="26">
      <t>ブ</t>
    </rPh>
    <phoneticPr fontId="2"/>
  </si>
  <si>
    <t>種目２</t>
    <rPh sb="0" eb="2">
      <t>シュモク</t>
    </rPh>
    <phoneticPr fontId="2"/>
  </si>
  <si>
    <t>男女</t>
    <rPh sb="0" eb="2">
      <t>ダンジョ</t>
    </rPh>
    <phoneticPr fontId="2"/>
  </si>
  <si>
    <t>200m</t>
    <phoneticPr fontId="2"/>
  </si>
  <si>
    <t>400m</t>
    <phoneticPr fontId="2"/>
  </si>
  <si>
    <t>800m</t>
    <phoneticPr fontId="2"/>
  </si>
  <si>
    <t>3000m</t>
    <phoneticPr fontId="2"/>
  </si>
  <si>
    <t>5000m</t>
    <phoneticPr fontId="2"/>
  </si>
  <si>
    <t>100mH</t>
    <phoneticPr fontId="2"/>
  </si>
  <si>
    <t>400mH</t>
    <phoneticPr fontId="2"/>
  </si>
  <si>
    <t>3000mSC</t>
    <phoneticPr fontId="2"/>
  </si>
  <si>
    <t>三段跳</t>
    <rPh sb="0" eb="3">
      <t>サンダント</t>
    </rPh>
    <phoneticPr fontId="2"/>
  </si>
  <si>
    <t>円盤投</t>
    <rPh sb="0" eb="3">
      <t>エンバンナ</t>
    </rPh>
    <phoneticPr fontId="2"/>
  </si>
  <si>
    <t>100m</t>
    <phoneticPr fontId="2"/>
  </si>
  <si>
    <t>100m</t>
  </si>
  <si>
    <t>3000mSC</t>
  </si>
  <si>
    <t>1500m</t>
  </si>
  <si>
    <t>800m</t>
  </si>
  <si>
    <t>400m</t>
  </si>
  <si>
    <t>200m</t>
  </si>
  <si>
    <t>5000m</t>
  </si>
  <si>
    <t>400mH</t>
  </si>
  <si>
    <t>3000m</t>
  </si>
  <si>
    <t>100mH</t>
  </si>
  <si>
    <t>男子</t>
    <rPh sb="0" eb="2">
      <t>ダンシ</t>
    </rPh>
    <phoneticPr fontId="2"/>
  </si>
  <si>
    <t>女子</t>
    <rPh sb="0" eb="2">
      <t>ジョシ</t>
    </rPh>
    <phoneticPr fontId="2"/>
  </si>
  <si>
    <t>総人数</t>
    <rPh sb="0" eb="3">
      <t>ソウニンズウ</t>
    </rPh>
    <phoneticPr fontId="2"/>
  </si>
  <si>
    <t>総種目数</t>
  </si>
  <si>
    <t>総学校数</t>
    <rPh sb="0" eb="1">
      <t>ソウ</t>
    </rPh>
    <rPh sb="1" eb="3">
      <t>ガッコウ</t>
    </rPh>
    <rPh sb="3" eb="4">
      <t>スウ</t>
    </rPh>
    <phoneticPr fontId="2"/>
  </si>
  <si>
    <t>走高跳</t>
  </si>
  <si>
    <t>走幅跳</t>
  </si>
  <si>
    <t>三段跳</t>
  </si>
  <si>
    <t>砲丸投</t>
  </si>
  <si>
    <t>円盤投</t>
  </si>
  <si>
    <t>m</t>
    <phoneticPr fontId="2"/>
  </si>
  <si>
    <t>自己記録</t>
    <rPh sb="0" eb="2">
      <t>ジコ</t>
    </rPh>
    <rPh sb="2" eb="4">
      <t>キロク</t>
    </rPh>
    <phoneticPr fontId="2"/>
  </si>
  <si>
    <t>登録番号</t>
    <rPh sb="0" eb="2">
      <t>トウロク</t>
    </rPh>
    <rPh sb="2" eb="4">
      <t>バンゴウ</t>
    </rPh>
    <phoneticPr fontId="2"/>
  </si>
  <si>
    <t>OP男</t>
    <rPh sb="2" eb="3">
      <t>オトコ</t>
    </rPh>
    <phoneticPr fontId="2"/>
  </si>
  <si>
    <t>OP女</t>
    <rPh sb="2" eb="3">
      <t>オンナ</t>
    </rPh>
    <phoneticPr fontId="2"/>
  </si>
  <si>
    <t>男子種目</t>
    <rPh sb="0" eb="2">
      <t>ダンシ</t>
    </rPh>
    <rPh sb="2" eb="4">
      <t>シュモク</t>
    </rPh>
    <phoneticPr fontId="2"/>
  </si>
  <si>
    <t>女子種目</t>
    <rPh sb="0" eb="2">
      <t>ジョシ</t>
    </rPh>
    <rPh sb="2" eb="4">
      <t>シュモク</t>
    </rPh>
    <phoneticPr fontId="2"/>
  </si>
  <si>
    <t>4×100mR</t>
    <phoneticPr fontId="2"/>
  </si>
  <si>
    <t>cm</t>
    <phoneticPr fontId="2"/>
  </si>
  <si>
    <t>オープン</t>
    <phoneticPr fontId="2"/>
  </si>
  <si>
    <t>3000m</t>
    <phoneticPr fontId="2"/>
  </si>
  <si>
    <t>100mH</t>
    <phoneticPr fontId="2"/>
  </si>
  <si>
    <t>男</t>
  </si>
  <si>
    <t>都六本木</t>
  </si>
  <si>
    <t>新宿山吹定</t>
  </si>
  <si>
    <t>工芸定</t>
  </si>
  <si>
    <t>農芸定</t>
  </si>
  <si>
    <t>橘定</t>
  </si>
  <si>
    <t>墨田工定</t>
  </si>
  <si>
    <t>第三商定</t>
  </si>
  <si>
    <t>大江戸定</t>
  </si>
  <si>
    <t>大崎定</t>
  </si>
  <si>
    <t>大森定</t>
  </si>
  <si>
    <t>雪谷定</t>
  </si>
  <si>
    <t>桜町定</t>
  </si>
  <si>
    <t>松原定</t>
  </si>
  <si>
    <t>園芸定</t>
  </si>
  <si>
    <t>総合工科定</t>
  </si>
  <si>
    <t>中野工定</t>
  </si>
  <si>
    <t>稔ヶ丘</t>
  </si>
  <si>
    <t>豊島定</t>
  </si>
  <si>
    <t>桐ヶ丘</t>
  </si>
  <si>
    <t>板橋有徳定</t>
  </si>
  <si>
    <t>北豊島工定</t>
  </si>
  <si>
    <t>農産定</t>
  </si>
  <si>
    <t>江戸川定</t>
  </si>
  <si>
    <t>葛西南定</t>
  </si>
  <si>
    <t>砂川定</t>
  </si>
  <si>
    <t>農業定</t>
  </si>
  <si>
    <t>神代定</t>
  </si>
  <si>
    <t>第五商定</t>
  </si>
  <si>
    <t>福生定</t>
  </si>
  <si>
    <t>東久留米総定</t>
  </si>
  <si>
    <t>瑞穂農芸定</t>
  </si>
  <si>
    <t>大島定</t>
  </si>
  <si>
    <t>科学技術学園</t>
  </si>
  <si>
    <t>国士舘定</t>
  </si>
  <si>
    <t>中央大定</t>
  </si>
  <si>
    <t>青森山田定</t>
  </si>
  <si>
    <t>大原学園</t>
  </si>
  <si>
    <t>科学技術日野</t>
  </si>
  <si>
    <t>北豊島定</t>
  </si>
  <si>
    <t>国士舘通</t>
  </si>
  <si>
    <t>翔洋渋谷</t>
  </si>
  <si>
    <t>大智学園</t>
  </si>
  <si>
    <t>クラーク東京定</t>
  </si>
  <si>
    <t>さくら国際</t>
  </si>
  <si>
    <t>駿台学園定</t>
  </si>
  <si>
    <t>星槎東京</t>
  </si>
  <si>
    <t>聖パウロ通</t>
  </si>
  <si>
    <t>中学大中央定</t>
  </si>
  <si>
    <t>つくば開成</t>
  </si>
  <si>
    <t>東海大望星</t>
  </si>
  <si>
    <t>東京定通制</t>
  </si>
  <si>
    <t>蔵前工定</t>
  </si>
  <si>
    <t>浅草定</t>
  </si>
  <si>
    <t>飛鳥定</t>
  </si>
  <si>
    <t>足立定</t>
  </si>
  <si>
    <t>荒川工定</t>
  </si>
  <si>
    <t>荒川商定</t>
  </si>
  <si>
    <t>五日市定</t>
  </si>
  <si>
    <t>青梅総合定</t>
  </si>
  <si>
    <t>大山定</t>
  </si>
  <si>
    <t>荻窪定</t>
  </si>
  <si>
    <t>葛飾商定</t>
  </si>
  <si>
    <t>江北定</t>
  </si>
  <si>
    <t>小金井工定</t>
  </si>
  <si>
    <t>小山台定</t>
  </si>
  <si>
    <t>世田谷泉</t>
  </si>
  <si>
    <t>立川定</t>
  </si>
  <si>
    <t>八王子拓真定</t>
  </si>
  <si>
    <t>八丈定</t>
  </si>
  <si>
    <t>一橋</t>
  </si>
  <si>
    <t>町田定</t>
  </si>
  <si>
    <t>南葛飾定</t>
  </si>
  <si>
    <t>六郷工科定</t>
  </si>
  <si>
    <t>日本ｳｪﾙﾈｽ</t>
  </si>
  <si>
    <t>日本航空</t>
  </si>
  <si>
    <t>NHK学園</t>
  </si>
  <si>
    <t>日出通</t>
  </si>
  <si>
    <t>本所工業</t>
  </si>
  <si>
    <t>八洲学園通</t>
  </si>
  <si>
    <t>代々木東京</t>
  </si>
  <si>
    <t>高等学校</t>
    <rPh sb="0" eb="2">
      <t>コウトウ</t>
    </rPh>
    <rPh sb="2" eb="4">
      <t>ガッコウ</t>
    </rPh>
    <phoneticPr fontId="2"/>
  </si>
  <si>
    <t>＜男子出場申込用紙＞</t>
    <rPh sb="1" eb="3">
      <t>ダンシ</t>
    </rPh>
    <rPh sb="3" eb="5">
      <t>シュツジョウ</t>
    </rPh>
    <rPh sb="5" eb="7">
      <t>モウシコミ</t>
    </rPh>
    <rPh sb="7" eb="9">
      <t>ヨウシ</t>
    </rPh>
    <phoneticPr fontId="2"/>
  </si>
  <si>
    <t>上記生徒は、日本陸上競技連盟に加盟しています。また、上記の通り申込みをします。</t>
    <rPh sb="0" eb="2">
      <t>ジョウキ</t>
    </rPh>
    <rPh sb="2" eb="4">
      <t>セイト</t>
    </rPh>
    <rPh sb="6" eb="8">
      <t>ニホン</t>
    </rPh>
    <rPh sb="8" eb="10">
      <t>リクジョウ</t>
    </rPh>
    <rPh sb="10" eb="12">
      <t>キョウギ</t>
    </rPh>
    <rPh sb="12" eb="14">
      <t>レンメイ</t>
    </rPh>
    <rPh sb="15" eb="17">
      <t>カメイ</t>
    </rPh>
    <rPh sb="26" eb="28">
      <t>ジョウキ</t>
    </rPh>
    <rPh sb="29" eb="30">
      <t>トオ</t>
    </rPh>
    <rPh sb="31" eb="33">
      <t>モウシコ</t>
    </rPh>
    <phoneticPr fontId="2"/>
  </si>
  <si>
    <t>学　校　名</t>
    <rPh sb="0" eb="1">
      <t>ガク</t>
    </rPh>
    <rPh sb="2" eb="3">
      <t>コウ</t>
    </rPh>
    <rPh sb="4" eb="5">
      <t>メイ</t>
    </rPh>
    <phoneticPr fontId="2"/>
  </si>
  <si>
    <t>所在地</t>
    <rPh sb="0" eb="3">
      <t>ショザイチ</t>
    </rPh>
    <phoneticPr fontId="2"/>
  </si>
  <si>
    <t>学　校　長</t>
    <rPh sb="0" eb="1">
      <t>ガク</t>
    </rPh>
    <rPh sb="2" eb="3">
      <t>コウ</t>
    </rPh>
    <rPh sb="4" eb="5">
      <t>チョウ</t>
    </rPh>
    <phoneticPr fontId="2"/>
  </si>
  <si>
    <t>顧問教諭</t>
    <rPh sb="0" eb="2">
      <t>コモン</t>
    </rPh>
    <rPh sb="2" eb="4">
      <t>キョウユ</t>
    </rPh>
    <phoneticPr fontId="2"/>
  </si>
  <si>
    <t>〒</t>
    <phoneticPr fontId="2"/>
  </si>
  <si>
    <t>東京都</t>
    <rPh sb="0" eb="3">
      <t>トウキョウト</t>
    </rPh>
    <phoneticPr fontId="2"/>
  </si>
  <si>
    <t>大会参加申込用紙の入力注意事項</t>
    <rPh sb="0" eb="2">
      <t>タイカイ</t>
    </rPh>
    <rPh sb="2" eb="4">
      <t>サンカ</t>
    </rPh>
    <rPh sb="4" eb="6">
      <t>モウシコ</t>
    </rPh>
    <rPh sb="6" eb="8">
      <t>ヨウシ</t>
    </rPh>
    <rPh sb="9" eb="11">
      <t>ニュウリョク</t>
    </rPh>
    <rPh sb="11" eb="13">
      <t>チュウイ</t>
    </rPh>
    <rPh sb="13" eb="15">
      <t>ジコウ</t>
    </rPh>
    <phoneticPr fontId="2"/>
  </si>
  <si>
    <t>複数枚にわたる場合は、同じものを使用してください。</t>
    <rPh sb="0" eb="2">
      <t>フクスウ</t>
    </rPh>
    <rPh sb="2" eb="3">
      <t>マイ</t>
    </rPh>
    <rPh sb="7" eb="9">
      <t>バアイ</t>
    </rPh>
    <rPh sb="11" eb="12">
      <t>オナ</t>
    </rPh>
    <rPh sb="16" eb="18">
      <t>シヨウ</t>
    </rPh>
    <phoneticPr fontId="2"/>
  </si>
  <si>
    <t>＜見本＞</t>
    <rPh sb="1" eb="3">
      <t>ミホン</t>
    </rPh>
    <phoneticPr fontId="2"/>
  </si>
  <si>
    <t>大会参加申込用紙にデータ入力をして　tokyoteitsurikujo@yahoo.co.jp　にメール送信してください。その後印刷して公印を押印の上、申込日時に事務局へ提出ください。</t>
    <rPh sb="0" eb="2">
      <t>タイカイ</t>
    </rPh>
    <rPh sb="2" eb="4">
      <t>サンカ</t>
    </rPh>
    <rPh sb="4" eb="6">
      <t>モウシコ</t>
    </rPh>
    <rPh sb="6" eb="8">
      <t>ヨウシ</t>
    </rPh>
    <rPh sb="52" eb="54">
      <t>ソウシン</t>
    </rPh>
    <rPh sb="63" eb="64">
      <t>ゴ</t>
    </rPh>
    <rPh sb="64" eb="66">
      <t>インサツ</t>
    </rPh>
    <rPh sb="68" eb="70">
      <t>コウイン</t>
    </rPh>
    <rPh sb="71" eb="73">
      <t>オウイン</t>
    </rPh>
    <rPh sb="74" eb="75">
      <t>ウエ</t>
    </rPh>
    <rPh sb="76" eb="78">
      <t>モウシコミ</t>
    </rPh>
    <rPh sb="78" eb="80">
      <t>ニチジ</t>
    </rPh>
    <rPh sb="81" eb="84">
      <t>ジムキョク</t>
    </rPh>
    <rPh sb="85" eb="87">
      <t>テイシュツ</t>
    </rPh>
    <phoneticPr fontId="2"/>
  </si>
  <si>
    <t>番組編成を行う際に必要となりますので、大会・練習での自己記録を必ず記入してください。</t>
    <rPh sb="0" eb="2">
      <t>バングミ</t>
    </rPh>
    <rPh sb="2" eb="4">
      <t>ヘンセイ</t>
    </rPh>
    <rPh sb="5" eb="6">
      <t>オコナ</t>
    </rPh>
    <rPh sb="7" eb="8">
      <t>サイ</t>
    </rPh>
    <rPh sb="9" eb="11">
      <t>ヒツヨウ</t>
    </rPh>
    <rPh sb="19" eb="21">
      <t>タイカイ</t>
    </rPh>
    <phoneticPr fontId="2"/>
  </si>
  <si>
    <t>ＦＡＸ</t>
    <phoneticPr fontId="2"/>
  </si>
  <si>
    <t>ＴＥＬ</t>
    <phoneticPr fontId="2"/>
  </si>
  <si>
    <t>種目３</t>
    <rPh sb="0" eb="2">
      <t>シュモク</t>
    </rPh>
    <phoneticPr fontId="2"/>
  </si>
  <si>
    <t>OP</t>
    <phoneticPr fontId="2"/>
  </si>
  <si>
    <t>4×400mR</t>
    <phoneticPr fontId="2"/>
  </si>
  <si>
    <t>〒</t>
    <phoneticPr fontId="2"/>
  </si>
  <si>
    <t>東京都</t>
    <rPh sb="0" eb="3">
      <t>トウキョウト</t>
    </rPh>
    <phoneticPr fontId="2"/>
  </si>
  <si>
    <t>ＴＥＬ</t>
    <phoneticPr fontId="2"/>
  </si>
  <si>
    <t>ＦＡＸ</t>
    <phoneticPr fontId="2"/>
  </si>
  <si>
    <t>４継</t>
    <rPh sb="1" eb="2">
      <t>ケイ</t>
    </rPh>
    <phoneticPr fontId="2"/>
  </si>
  <si>
    <t>マイル</t>
    <phoneticPr fontId="2"/>
  </si>
  <si>
    <t>4×400mR</t>
    <phoneticPr fontId="2"/>
  </si>
  <si>
    <t>＜女子出場申込用紙＞</t>
    <rPh sb="1" eb="3">
      <t>ジョシ</t>
    </rPh>
    <rPh sb="3" eb="5">
      <t>シュツジョウ</t>
    </rPh>
    <rPh sb="5" eb="7">
      <t>モウシコミ</t>
    </rPh>
    <rPh sb="7" eb="9">
      <t>ヨウシ</t>
    </rPh>
    <phoneticPr fontId="2"/>
  </si>
  <si>
    <t>女</t>
  </si>
  <si>
    <t>＜ＯＰ出場申込用紙＞</t>
    <rPh sb="3" eb="5">
      <t>シュツジョウ</t>
    </rPh>
    <rPh sb="5" eb="7">
      <t>モウシコミ</t>
    </rPh>
    <rPh sb="7" eb="9">
      <t>ヨウシ</t>
    </rPh>
    <phoneticPr fontId="2"/>
  </si>
  <si>
    <t>OP</t>
  </si>
  <si>
    <t>４継ＯＰ</t>
    <rPh sb="1" eb="2">
      <t>ケイ</t>
    </rPh>
    <phoneticPr fontId="2"/>
  </si>
  <si>
    <t>マイルＯＰ</t>
    <phoneticPr fontId="2"/>
  </si>
  <si>
    <t>4×100mR①</t>
    <phoneticPr fontId="2"/>
  </si>
  <si>
    <t>4×400mR①</t>
    <phoneticPr fontId="2"/>
  </si>
  <si>
    <t>4×100mR②</t>
    <phoneticPr fontId="2"/>
  </si>
  <si>
    <t>4×100mR③</t>
    <phoneticPr fontId="2"/>
  </si>
  <si>
    <t>4×100mR④</t>
    <phoneticPr fontId="2"/>
  </si>
  <si>
    <t>4×400mR②</t>
    <phoneticPr fontId="2"/>
  </si>
  <si>
    <t>4×400mR③</t>
    <phoneticPr fontId="2"/>
  </si>
  <si>
    <t>4×400mR④</t>
    <phoneticPr fontId="2"/>
  </si>
  <si>
    <t>第５７回東京都高等学校定時制通信制総合体育大会陸上競技大会</t>
    <rPh sb="4" eb="7">
      <t>トウキョウト</t>
    </rPh>
    <rPh sb="14" eb="17">
      <t>ツウシンセイ</t>
    </rPh>
    <rPh sb="17" eb="19">
      <t>ソウゴウ</t>
    </rPh>
    <rPh sb="19" eb="21">
      <t>タイイク</t>
    </rPh>
    <rPh sb="21" eb="23">
      <t>タイカイ</t>
    </rPh>
    <rPh sb="27" eb="29">
      <t>タイカイ</t>
    </rPh>
    <phoneticPr fontId="2"/>
  </si>
  <si>
    <t>英字（姓）</t>
    <rPh sb="0" eb="2">
      <t>エイジ</t>
    </rPh>
    <rPh sb="3" eb="4">
      <t>セイ</t>
    </rPh>
    <phoneticPr fontId="2"/>
  </si>
  <si>
    <t>英字（名）</t>
    <rPh sb="0" eb="2">
      <t>エイジ</t>
    </rPh>
    <rPh sb="3" eb="4">
      <t>メイ</t>
    </rPh>
    <phoneticPr fontId="2"/>
  </si>
  <si>
    <t>飯塚　優</t>
  </si>
  <si>
    <t>イイヅカ　ユウ</t>
  </si>
  <si>
    <t>IIZUKA</t>
  </si>
  <si>
    <t>Yuu</t>
  </si>
  <si>
    <t>伊佐治　颯季</t>
  </si>
  <si>
    <t>イサジ　サツキ</t>
  </si>
  <si>
    <t>ISAZI</t>
  </si>
  <si>
    <t>Satuki</t>
  </si>
  <si>
    <t>浮田　貴久乃</t>
  </si>
  <si>
    <t>ウキタ　キクノ</t>
  </si>
  <si>
    <t>UKITA</t>
  </si>
  <si>
    <t>Kikuno</t>
  </si>
  <si>
    <t>大久保　幹汰</t>
  </si>
  <si>
    <t>オオクボ　カンタ</t>
  </si>
  <si>
    <t>OOKUBO</t>
  </si>
  <si>
    <t>Kanta</t>
  </si>
  <si>
    <t>大須賀　健太</t>
  </si>
  <si>
    <t>オオスガ　ケンタ</t>
  </si>
  <si>
    <t>OSUGA</t>
  </si>
  <si>
    <t>Kenta</t>
  </si>
  <si>
    <t>大谷　俊輔</t>
  </si>
  <si>
    <t>オオタニ　シュンスケ</t>
  </si>
  <si>
    <t>OTANI</t>
  </si>
  <si>
    <t>Shunsuke</t>
  </si>
  <si>
    <t>大山　浩佑</t>
  </si>
  <si>
    <t>オオヤマ　コウスケ</t>
  </si>
  <si>
    <t>OYAMA</t>
  </si>
  <si>
    <t>Kosuke</t>
  </si>
  <si>
    <t>岡　祐希</t>
  </si>
  <si>
    <t>オカ　ユウキ</t>
  </si>
  <si>
    <t>OKA</t>
  </si>
  <si>
    <t>Yuki</t>
  </si>
  <si>
    <t>沖山　千織</t>
  </si>
  <si>
    <t>オキヤマ　チオリ</t>
  </si>
  <si>
    <t>OKIYAMA</t>
  </si>
  <si>
    <t>Chiori</t>
  </si>
  <si>
    <t>長内　大義</t>
  </si>
  <si>
    <t>オサナイ　タイキ</t>
  </si>
  <si>
    <t>OSANAI</t>
  </si>
  <si>
    <t>Taiki</t>
  </si>
  <si>
    <t>小曽根　悟雲</t>
  </si>
  <si>
    <t>オゾネ　ガク</t>
  </si>
  <si>
    <t>OZONE</t>
  </si>
  <si>
    <t>Gaku</t>
  </si>
  <si>
    <t>小野寺　良</t>
  </si>
  <si>
    <t>オノデラ　リョウ</t>
  </si>
  <si>
    <t>ONODERA</t>
  </si>
  <si>
    <t>Ryo</t>
  </si>
  <si>
    <t>片岡　翼</t>
  </si>
  <si>
    <t>カタオカ　ツバサ</t>
  </si>
  <si>
    <t>KATAOKA</t>
  </si>
  <si>
    <t>Tsubasa</t>
  </si>
  <si>
    <t>加藤　昌宗</t>
  </si>
  <si>
    <t>カトウ　マサムネ</t>
  </si>
  <si>
    <t>KATO</t>
  </si>
  <si>
    <t>Masamune</t>
  </si>
  <si>
    <t>川田　和幸</t>
  </si>
  <si>
    <t>カワタ　カズユキ</t>
  </si>
  <si>
    <t>KAWATA</t>
  </si>
  <si>
    <t>Kazuyuki</t>
  </si>
  <si>
    <t>郡　飛雄馬</t>
  </si>
  <si>
    <t>コオリ　ヒュウマ</t>
  </si>
  <si>
    <t>KORI</t>
  </si>
  <si>
    <t>Hyuma</t>
  </si>
  <si>
    <t>小嶋　祐介</t>
  </si>
  <si>
    <t>コジマ　ユウスケ</t>
  </si>
  <si>
    <t>KOZIMA</t>
  </si>
  <si>
    <t>Yuusuke</t>
  </si>
  <si>
    <t>小杉　航</t>
  </si>
  <si>
    <t>コスギ　ワタル</t>
  </si>
  <si>
    <t>KOSUGI</t>
  </si>
  <si>
    <t>Wataru</t>
  </si>
  <si>
    <t>後藤　太陽</t>
  </si>
  <si>
    <t>ゴトウ　タイヨウ</t>
  </si>
  <si>
    <t>GOTO</t>
  </si>
  <si>
    <t>Taiyo</t>
  </si>
  <si>
    <t>佐々木　光</t>
  </si>
  <si>
    <t>ササキ　ヒカル</t>
  </si>
  <si>
    <t>SASAKI</t>
  </si>
  <si>
    <t>Hikaru</t>
  </si>
  <si>
    <t>島澤　翠</t>
  </si>
  <si>
    <t>シマザワ　ミドリ</t>
  </si>
  <si>
    <t>SHIMAZAWA</t>
  </si>
  <si>
    <t>Midori</t>
  </si>
  <si>
    <t>眞貝　秀人</t>
  </si>
  <si>
    <t>シンカイ　シュウト</t>
  </si>
  <si>
    <t>SINKAI</t>
  </si>
  <si>
    <t>Syuuto</t>
  </si>
  <si>
    <t>鈴木　涼</t>
  </si>
  <si>
    <t>スズキ　リョウ</t>
  </si>
  <si>
    <t>SUZUKI</t>
  </si>
  <si>
    <t>Ryou</t>
  </si>
  <si>
    <t>関根　凜</t>
  </si>
  <si>
    <t>セキネ　リン</t>
  </si>
  <si>
    <t>SEKINE</t>
  </si>
  <si>
    <t>Rin</t>
  </si>
  <si>
    <t>髙竹　聖夜</t>
  </si>
  <si>
    <t>タカタケ　セイヤ</t>
  </si>
  <si>
    <t>TAKATAKE</t>
  </si>
  <si>
    <t>Seiya</t>
  </si>
  <si>
    <t>多田　一輝</t>
  </si>
  <si>
    <t>タダ　カズキ</t>
  </si>
  <si>
    <t>TADA</t>
  </si>
  <si>
    <t>Kazuki</t>
  </si>
  <si>
    <t>伊達　凌馬</t>
  </si>
  <si>
    <t>ダテ　リョウマ</t>
  </si>
  <si>
    <t>DATE</t>
  </si>
  <si>
    <t>Ryoma</t>
  </si>
  <si>
    <t>玉井　快斗</t>
  </si>
  <si>
    <t>タマイ　カイト</t>
  </si>
  <si>
    <t>TAMAI</t>
  </si>
  <si>
    <t>Kaito</t>
  </si>
  <si>
    <t>俵谷　駿一</t>
  </si>
  <si>
    <t>タワラヤ　シュンイチ</t>
  </si>
  <si>
    <t>TAWARAYA</t>
  </si>
  <si>
    <t>Syunichi</t>
  </si>
  <si>
    <t>辻　知宏</t>
  </si>
  <si>
    <t>ツジ　トモヒロ</t>
  </si>
  <si>
    <t>TUZI</t>
  </si>
  <si>
    <t>Tomohiro</t>
  </si>
  <si>
    <t>永田　宇宙</t>
  </si>
  <si>
    <t>ナガタ　ソラ</t>
  </si>
  <si>
    <t>NAGATA</t>
  </si>
  <si>
    <t>Sora</t>
  </si>
  <si>
    <t>俵木　聖弥</t>
  </si>
  <si>
    <t>ヒョウキ　セイヤ</t>
  </si>
  <si>
    <t>HYOKI</t>
  </si>
  <si>
    <t>平井　章吾</t>
  </si>
  <si>
    <t>ヒライ　ショウゴ</t>
  </si>
  <si>
    <t>HIRAI</t>
  </si>
  <si>
    <t>Syougo</t>
  </si>
  <si>
    <t>丸山　湧生</t>
  </si>
  <si>
    <t>マルヤマ　ユウイ</t>
  </si>
  <si>
    <t>MARUYAMA</t>
  </si>
  <si>
    <t>Yuui</t>
  </si>
  <si>
    <t>三島　楽人</t>
  </si>
  <si>
    <t>ミシマ　ガクト</t>
  </si>
  <si>
    <t>MISHIMA</t>
  </si>
  <si>
    <t>Gakuto</t>
  </si>
  <si>
    <t>宮城　圭矢</t>
  </si>
  <si>
    <t>ミヤギ　ケイヤ</t>
  </si>
  <si>
    <t>MIYAGI</t>
  </si>
  <si>
    <t>Keiya</t>
  </si>
  <si>
    <t>宮谷　隼人</t>
  </si>
  <si>
    <t>ミヤタニ　ハヤト</t>
  </si>
  <si>
    <t>MIYATANI</t>
  </si>
  <si>
    <t>Hayato</t>
  </si>
  <si>
    <t>村上　陸</t>
  </si>
  <si>
    <t>ムラカミ　リク</t>
  </si>
  <si>
    <t>MURAKAMI</t>
  </si>
  <si>
    <t>Riku</t>
  </si>
  <si>
    <t>森　俊博</t>
  </si>
  <si>
    <t>モリ　トシヒロ</t>
  </si>
  <si>
    <t>MORI</t>
  </si>
  <si>
    <t>Toshihiro</t>
  </si>
  <si>
    <t>森田　優稀</t>
  </si>
  <si>
    <t>モリタ　ユウキ</t>
  </si>
  <si>
    <t>MORITA</t>
  </si>
  <si>
    <t>守安　瑞希</t>
  </si>
  <si>
    <t>モリヤス　ミズキ</t>
  </si>
  <si>
    <t>MORIYASU</t>
  </si>
  <si>
    <t>Mizuki</t>
  </si>
  <si>
    <t>山口　叶翔</t>
  </si>
  <si>
    <t>ヤマグチ　カナト</t>
  </si>
  <si>
    <t>YAMAGUCHI</t>
  </si>
  <si>
    <t>Kanato</t>
  </si>
  <si>
    <t>山崎　翔眞</t>
  </si>
  <si>
    <t>ヤマザキ　ショウマ</t>
  </si>
  <si>
    <t>YAMAZAKI</t>
  </si>
  <si>
    <t>Syouma</t>
  </si>
  <si>
    <t>湯口　亮</t>
  </si>
  <si>
    <t>ユグチ　リョウ</t>
  </si>
  <si>
    <t>YUGUCHI</t>
  </si>
  <si>
    <t>吉元　武道</t>
  </si>
  <si>
    <t>ヨシモト　タケミチ</t>
  </si>
  <si>
    <t>YOSHIMOTO</t>
  </si>
  <si>
    <t>Takemichi</t>
  </si>
  <si>
    <t>渡部　豊音</t>
  </si>
  <si>
    <t>ワタナベ　トオン</t>
  </si>
  <si>
    <t>WATANABE</t>
  </si>
  <si>
    <t>Toon</t>
  </si>
  <si>
    <t>安藤　嘉彦</t>
  </si>
  <si>
    <t>アンドウ　ヨシヒコ</t>
  </si>
  <si>
    <t>ANDO</t>
  </si>
  <si>
    <t>Yoshihiko</t>
  </si>
  <si>
    <t>柴原　一綺</t>
  </si>
  <si>
    <t>シバハラ　カズキ</t>
  </si>
  <si>
    <t>SHIBAHARA</t>
  </si>
  <si>
    <t>須﨑　優翔</t>
  </si>
  <si>
    <t>スサキ　ユウト</t>
  </si>
  <si>
    <t>SUSAKI</t>
  </si>
  <si>
    <t>Yuto</t>
  </si>
  <si>
    <t>鈴木　雄貴</t>
  </si>
  <si>
    <t>スズキ　ユウキ</t>
  </si>
  <si>
    <t>中野　江美</t>
  </si>
  <si>
    <t>ナカノ　エミ</t>
  </si>
  <si>
    <t>NAKANO</t>
  </si>
  <si>
    <t>Emi</t>
  </si>
  <si>
    <t>原　千咲希</t>
  </si>
  <si>
    <t>ハラ　チサキ</t>
  </si>
  <si>
    <t>HARA</t>
  </si>
  <si>
    <t>Chisaki</t>
  </si>
  <si>
    <t>平井　健太郎</t>
  </si>
  <si>
    <t>ヒライ　ケンタロウ</t>
  </si>
  <si>
    <t>Kentaro</t>
  </si>
  <si>
    <t>藤原　彰人</t>
  </si>
  <si>
    <t>フジワラ　アキト</t>
  </si>
  <si>
    <t>FUJIWARA</t>
  </si>
  <si>
    <t>Akito</t>
  </si>
  <si>
    <t>船越　双葉</t>
  </si>
  <si>
    <t>フナコシ　フタバ</t>
  </si>
  <si>
    <t>FUNAKOSHI</t>
  </si>
  <si>
    <t>Hutaba</t>
  </si>
  <si>
    <t>松澤　龍</t>
  </si>
  <si>
    <t>マツザワ　リュウ</t>
  </si>
  <si>
    <t>MATSUZAWA</t>
  </si>
  <si>
    <t>Ryu</t>
  </si>
  <si>
    <t>松田　眞</t>
  </si>
  <si>
    <t>マツダ　シン</t>
  </si>
  <si>
    <t>MATSUDA</t>
  </si>
  <si>
    <t>Shin</t>
  </si>
  <si>
    <t>三上　拓人</t>
  </si>
  <si>
    <t>ミカミ　タクト</t>
  </si>
  <si>
    <t>MIKAMI</t>
  </si>
  <si>
    <t>Takuto</t>
  </si>
  <si>
    <t>鈴木　楓花</t>
  </si>
  <si>
    <t>スズキ　フウカ</t>
  </si>
  <si>
    <t>Fuka</t>
  </si>
  <si>
    <t>三須　歩佳</t>
  </si>
  <si>
    <t>ミス　アユカ</t>
  </si>
  <si>
    <t>MISU</t>
  </si>
  <si>
    <t>Ayuka</t>
  </si>
  <si>
    <t>市川　紗妃</t>
  </si>
  <si>
    <t>イチカワ　サキ</t>
  </si>
  <si>
    <t>ICHIKAWA</t>
  </si>
  <si>
    <t>Saki</t>
  </si>
  <si>
    <t>上田　駿歩</t>
  </si>
  <si>
    <t>ウエダ　シュント</t>
  </si>
  <si>
    <t>UEDA</t>
  </si>
  <si>
    <t>Shunto</t>
  </si>
  <si>
    <t>太田　哲成</t>
  </si>
  <si>
    <t>オオタ　テッセイ</t>
  </si>
  <si>
    <t>OOTA</t>
  </si>
  <si>
    <t>Tetsusei</t>
  </si>
  <si>
    <t>直居　和美</t>
  </si>
  <si>
    <t>ナオイ　カズミ</t>
  </si>
  <si>
    <t>NAOI</t>
  </si>
  <si>
    <t>Kazumi</t>
  </si>
  <si>
    <t>松尾　柊吾</t>
  </si>
  <si>
    <t>マツオ　シュウゴ</t>
  </si>
  <si>
    <t>MATSUO</t>
  </si>
  <si>
    <t>Shugo</t>
  </si>
  <si>
    <t>宮下　雅美</t>
  </si>
  <si>
    <t>ミヤシタ　マサミ</t>
  </si>
  <si>
    <t>MIYASHITA</t>
  </si>
  <si>
    <t>Masami</t>
  </si>
  <si>
    <t>五十嵐　吏希</t>
  </si>
  <si>
    <t>イガラシ　リキ</t>
  </si>
  <si>
    <t>IGARASHI</t>
  </si>
  <si>
    <t>Riki</t>
  </si>
  <si>
    <t>大沼　春樹</t>
  </si>
  <si>
    <t>オオヌマ　ハルキ</t>
  </si>
  <si>
    <t>OHNUMA</t>
  </si>
  <si>
    <t>Haruki</t>
  </si>
  <si>
    <t>大渕　純暉</t>
  </si>
  <si>
    <t>オオブチ　アツキ</t>
  </si>
  <si>
    <t>OHBUCHI</t>
  </si>
  <si>
    <t>Atsuki</t>
  </si>
  <si>
    <t>上條　空奈</t>
  </si>
  <si>
    <t>カミジョウ　セナ</t>
  </si>
  <si>
    <t>KAMIJO</t>
  </si>
  <si>
    <t>Sena</t>
  </si>
  <si>
    <t>川口　竜司</t>
  </si>
  <si>
    <t>カワグチ　リュウジ</t>
  </si>
  <si>
    <t>KAWAGUCHI</t>
  </si>
  <si>
    <t>Ryuji</t>
  </si>
  <si>
    <t>川又　拓巳</t>
  </si>
  <si>
    <t>カワマタ　タクミ</t>
  </si>
  <si>
    <t>KAWAMATA</t>
  </si>
  <si>
    <t>Takumi</t>
  </si>
  <si>
    <t>郡司　隼</t>
  </si>
  <si>
    <t>グンジ　ハヤト</t>
  </si>
  <si>
    <t>GUNJI</t>
  </si>
  <si>
    <t>齊藤　晏子</t>
  </si>
  <si>
    <t>サイトウ　ハルコ</t>
  </si>
  <si>
    <t>SAITO</t>
  </si>
  <si>
    <t>Haruko</t>
  </si>
  <si>
    <t>境　謙太郎</t>
  </si>
  <si>
    <t>サカイ　ケンタロウ</t>
  </si>
  <si>
    <t>SAKAI</t>
  </si>
  <si>
    <t>鈴木　秀悟</t>
  </si>
  <si>
    <t>スズキ　シュウゴ</t>
  </si>
  <si>
    <t>舘野　光</t>
  </si>
  <si>
    <t>タテノ　ヒカル</t>
  </si>
  <si>
    <t>TATENO</t>
  </si>
  <si>
    <t>並木　美緒</t>
  </si>
  <si>
    <t>ナミキ　ミオ</t>
  </si>
  <si>
    <t>NAMIKI</t>
  </si>
  <si>
    <t>Mio</t>
  </si>
  <si>
    <t>森田　未悠</t>
  </si>
  <si>
    <t>モリタ　ミユウ</t>
  </si>
  <si>
    <t>Miyu</t>
  </si>
  <si>
    <t>吉沢　海音</t>
  </si>
  <si>
    <t>ヨシザワ　ミオ</t>
  </si>
  <si>
    <t>YOSHIZAWA</t>
  </si>
  <si>
    <t>ワリス　有冴真</t>
  </si>
  <si>
    <t>ワリス　ウサマ</t>
  </si>
  <si>
    <t>WARIS</t>
  </si>
  <si>
    <t>Usama</t>
  </si>
  <si>
    <t>會田　優樹</t>
  </si>
  <si>
    <t>アイダ　ユウキ</t>
  </si>
  <si>
    <t>AIDA</t>
  </si>
  <si>
    <t>Yuuki</t>
  </si>
  <si>
    <t>青柳　希怜</t>
  </si>
  <si>
    <t>アオヤギ　キリン</t>
  </si>
  <si>
    <t>AOYAGI</t>
  </si>
  <si>
    <t>Kirin</t>
  </si>
  <si>
    <t>生駒　紘己</t>
  </si>
  <si>
    <t>イコマ　コウキ</t>
  </si>
  <si>
    <t>IKOMA</t>
  </si>
  <si>
    <t>Kouki</t>
  </si>
  <si>
    <t>岩淵　稜士</t>
  </si>
  <si>
    <t>イワブチ　リョウジ</t>
  </si>
  <si>
    <t>IWABUCHI</t>
  </si>
  <si>
    <t>Ryoji</t>
  </si>
  <si>
    <t>加藤　優菜</t>
  </si>
  <si>
    <t>カトウ　ユウナ</t>
  </si>
  <si>
    <t>Yuuna</t>
  </si>
  <si>
    <t>小関　莉菜</t>
  </si>
  <si>
    <t>コセキ　リナ</t>
  </si>
  <si>
    <t>KOSEKI</t>
  </si>
  <si>
    <t>Rina</t>
  </si>
  <si>
    <t>斉藤　優利</t>
  </si>
  <si>
    <t>サイトウ　ユウリ</t>
  </si>
  <si>
    <t>Yuri</t>
  </si>
  <si>
    <t>張　信哲</t>
  </si>
  <si>
    <t>チョウ　シンテツ</t>
  </si>
  <si>
    <t>ZHANG</t>
  </si>
  <si>
    <t>Xlnzhe</t>
  </si>
  <si>
    <t>當山　愛里沙</t>
  </si>
  <si>
    <t>トウヤマ　アリサ</t>
  </si>
  <si>
    <t>TOUYAMA</t>
  </si>
  <si>
    <t>Arisa</t>
  </si>
  <si>
    <t>森山　孝行</t>
  </si>
  <si>
    <t>モリヤマ　タカユキ</t>
  </si>
  <si>
    <t>MORIYAMA</t>
  </si>
  <si>
    <t>Takayuki</t>
  </si>
  <si>
    <t>渡邉　孝優</t>
  </si>
  <si>
    <t>ワタナベ　タカヒロ</t>
  </si>
  <si>
    <t>Takahiro</t>
  </si>
  <si>
    <t>カワジャ　サリム</t>
  </si>
  <si>
    <t>KAWAJYA</t>
  </si>
  <si>
    <t>Sarimu</t>
  </si>
  <si>
    <t>ゴウタム　ヘリナ</t>
  </si>
  <si>
    <t>GOUTAMU</t>
  </si>
  <si>
    <t>Herina</t>
  </si>
  <si>
    <t>城守　愛斗</t>
  </si>
  <si>
    <t>ジョウモリ　マナト</t>
  </si>
  <si>
    <t>JYOUMORI</t>
  </si>
  <si>
    <t>Manato</t>
  </si>
  <si>
    <t>バンダリ　サンカル</t>
  </si>
  <si>
    <t>BANDARI</t>
  </si>
  <si>
    <t>Sankaru</t>
  </si>
  <si>
    <t>尾畑　ひとみ</t>
  </si>
  <si>
    <t>オバタ　ヒトミ</t>
  </si>
  <si>
    <t>OBATA</t>
  </si>
  <si>
    <t>Hitomi</t>
  </si>
  <si>
    <t>坂本　翔</t>
  </si>
  <si>
    <t>サカモト　ショウ</t>
  </si>
  <si>
    <t>SAKAMOTO</t>
  </si>
  <si>
    <t>Sho</t>
  </si>
  <si>
    <t>福岡　元陽</t>
  </si>
  <si>
    <t>フクオカ　アサヒ</t>
  </si>
  <si>
    <t>FUKUOKA</t>
  </si>
  <si>
    <t>Asahi</t>
  </si>
  <si>
    <t>馬場　大樹</t>
  </si>
  <si>
    <t>ババ　ダイキ</t>
  </si>
  <si>
    <t>BABA</t>
  </si>
  <si>
    <t>Daiki</t>
  </si>
  <si>
    <t>青沼　広幸</t>
  </si>
  <si>
    <t>アオヌマ　ヒロユキ</t>
  </si>
  <si>
    <t>AONUMA</t>
  </si>
  <si>
    <t>Hiroyuki</t>
  </si>
  <si>
    <t>市川　隆悟</t>
  </si>
  <si>
    <t>イチカワ　リュウゴ</t>
  </si>
  <si>
    <t>ITHIKAWA</t>
  </si>
  <si>
    <t>Ryuugo</t>
  </si>
  <si>
    <t>伊藤　拓実</t>
  </si>
  <si>
    <t>イトウ　タクミ</t>
  </si>
  <si>
    <t>ITOU</t>
  </si>
  <si>
    <t>上平　啓太</t>
  </si>
  <si>
    <t>ウエヒラ　ケイタ</t>
  </si>
  <si>
    <t>UEHIRA</t>
  </si>
  <si>
    <t>Keita</t>
  </si>
  <si>
    <t>小山　幸広</t>
  </si>
  <si>
    <t>コヤマ　ユキヒロ</t>
  </si>
  <si>
    <t>KOYAMA</t>
  </si>
  <si>
    <t>Yukihiro</t>
  </si>
  <si>
    <t>杉本　空斗</t>
  </si>
  <si>
    <t>スギモト　クウト</t>
  </si>
  <si>
    <t>SUGIMOTO</t>
  </si>
  <si>
    <t>Kuuto</t>
  </si>
  <si>
    <t>松本　聖</t>
  </si>
  <si>
    <t>マツモト　ショウ</t>
  </si>
  <si>
    <t>MATSUMOTO</t>
  </si>
  <si>
    <t>Syou</t>
  </si>
  <si>
    <t>市川　大雅</t>
  </si>
  <si>
    <t>イチカワ　タイガ</t>
  </si>
  <si>
    <t>Taiga</t>
  </si>
  <si>
    <t>小田島　沙和</t>
  </si>
  <si>
    <t>オダジマ　サワ</t>
  </si>
  <si>
    <t>ODAJIMA</t>
  </si>
  <si>
    <t>Sawa</t>
  </si>
  <si>
    <t>金子　実咲希</t>
  </si>
  <si>
    <t>カネコ　ミサキ</t>
  </si>
  <si>
    <t>KANEKO</t>
  </si>
  <si>
    <t>Misaki</t>
  </si>
  <si>
    <t>小室　慧太郎</t>
  </si>
  <si>
    <t>コムロ　ケイタロウ</t>
  </si>
  <si>
    <t>KOMURO</t>
  </si>
  <si>
    <t>Keitaro</t>
  </si>
  <si>
    <t>塚野　永遠</t>
  </si>
  <si>
    <t>ツカノ　トワ</t>
  </si>
  <si>
    <t>TSUKANO</t>
  </si>
  <si>
    <t>Towa</t>
  </si>
  <si>
    <t>星名　航希</t>
  </si>
  <si>
    <t>ホシナ　コウキ</t>
  </si>
  <si>
    <t>HOSHINA</t>
  </si>
  <si>
    <t>籾井　海杏</t>
  </si>
  <si>
    <t>モミイ　ミアン</t>
  </si>
  <si>
    <t>MOMII</t>
  </si>
  <si>
    <t>Mian</t>
  </si>
  <si>
    <t>吉田　響弥</t>
  </si>
  <si>
    <t>ヨシダ　キョウヤ</t>
  </si>
  <si>
    <t>YOSHIDA</t>
  </si>
  <si>
    <t>Kyoya</t>
  </si>
  <si>
    <t>小室　範哲</t>
  </si>
  <si>
    <t>コムロ　ノリアキ</t>
  </si>
  <si>
    <t>Noriaki</t>
  </si>
  <si>
    <t>先久　光明</t>
  </si>
  <si>
    <t>サキヒサ　ミツアキ</t>
  </si>
  <si>
    <t>SAKIHISA</t>
  </si>
  <si>
    <t>Mitsuaki</t>
  </si>
  <si>
    <t>髙屋　伸太朗</t>
  </si>
  <si>
    <t>タカヤ　シンタロウ</t>
  </si>
  <si>
    <t>TAKAYA</t>
  </si>
  <si>
    <t>Shintarou</t>
  </si>
  <si>
    <t>雨宮　めぐみ</t>
  </si>
  <si>
    <t>アマミヤ　メグミ</t>
  </si>
  <si>
    <t>AMAMIYA</t>
  </si>
  <si>
    <t>Megumi</t>
  </si>
  <si>
    <t>佐々木　匡</t>
  </si>
  <si>
    <t>ササキ　キョウ</t>
  </si>
  <si>
    <t>Kyou</t>
  </si>
  <si>
    <t>中里　静</t>
  </si>
  <si>
    <t>ナカザト　シズ</t>
  </si>
  <si>
    <t>NAKAZATO</t>
  </si>
  <si>
    <t>Sizu</t>
  </si>
  <si>
    <t>野宮　龍斗</t>
  </si>
  <si>
    <t>ノミヤ　リュウト</t>
  </si>
  <si>
    <t>NOMIYA</t>
  </si>
  <si>
    <t>Ryuto</t>
  </si>
  <si>
    <t>平田　衣舞姫</t>
  </si>
  <si>
    <t>ヒラタ　イブキ</t>
  </si>
  <si>
    <t>HIRATA</t>
  </si>
  <si>
    <t>Ibuki</t>
  </si>
  <si>
    <t>本間　詩織</t>
  </si>
  <si>
    <t>ホンマ　シオリ</t>
  </si>
  <si>
    <t>HONMA</t>
  </si>
  <si>
    <t>Shiori</t>
  </si>
  <si>
    <t>前原　勇大</t>
  </si>
  <si>
    <t>マエハラ　ユウダイ</t>
  </si>
  <si>
    <t>MAEHARA</t>
  </si>
  <si>
    <t>Yudai</t>
  </si>
  <si>
    <t>山内　彩未</t>
  </si>
  <si>
    <t>ヤマウチ　アヤミ</t>
  </si>
  <si>
    <t>YAMAUCHI</t>
  </si>
  <si>
    <t>Ayami</t>
  </si>
  <si>
    <t>井上　翔子</t>
  </si>
  <si>
    <t>イノウエ　ショウコ</t>
  </si>
  <si>
    <t>INOUE</t>
  </si>
  <si>
    <t>Shouko</t>
  </si>
  <si>
    <t>倉持　温空</t>
  </si>
  <si>
    <t>クラモチ　ハルク</t>
  </si>
  <si>
    <t>KURAMOCHI</t>
  </si>
  <si>
    <t>Haruku</t>
  </si>
  <si>
    <t>桑原　竜輝</t>
  </si>
  <si>
    <t>クワバラ　リュウキ</t>
  </si>
  <si>
    <t>KUWABARA</t>
  </si>
  <si>
    <t>Ryuuki</t>
  </si>
  <si>
    <t>鈴木　世彩</t>
  </si>
  <si>
    <t>スズキ　セア</t>
  </si>
  <si>
    <t>Sea</t>
  </si>
  <si>
    <t>濵名　悠太</t>
  </si>
  <si>
    <t>ハマナ　ユウタ</t>
  </si>
  <si>
    <t>HAMANA</t>
  </si>
  <si>
    <t>Yuuta</t>
  </si>
  <si>
    <t>樋口　悠太</t>
  </si>
  <si>
    <t>ヒグチ　ユウタ</t>
  </si>
  <si>
    <t>HIGUCHI</t>
  </si>
  <si>
    <t>平田　亜耶加</t>
  </si>
  <si>
    <t>ヒラタ　アヤカ</t>
  </si>
  <si>
    <t>Ayaka</t>
  </si>
  <si>
    <t>福島　百合花</t>
  </si>
  <si>
    <t>フクシマ　ユリカ</t>
  </si>
  <si>
    <t>FUKUSHIMA</t>
  </si>
  <si>
    <t>Yurika</t>
  </si>
  <si>
    <t>宮川　鳳せい</t>
  </si>
  <si>
    <t>ミヤカワ　ホウセイ</t>
  </si>
  <si>
    <t>MIYAKAWA</t>
  </si>
  <si>
    <t>Housei</t>
  </si>
  <si>
    <t>宮下　雅人</t>
  </si>
  <si>
    <t>ミヤシタ　マサト</t>
  </si>
  <si>
    <t>Masato</t>
  </si>
  <si>
    <t>渡邊　璃志耶</t>
  </si>
  <si>
    <t>ワタナベ　リシヤ</t>
  </si>
  <si>
    <t>Rishiya</t>
  </si>
  <si>
    <t>池田　竜太</t>
  </si>
  <si>
    <t>イケダ　リュウタ</t>
  </si>
  <si>
    <t>IKEDA</t>
  </si>
  <si>
    <t>Ryuta</t>
  </si>
  <si>
    <t>小形　大慧</t>
  </si>
  <si>
    <t>オガタ　ヒロキ</t>
  </si>
  <si>
    <t>OGATA</t>
  </si>
  <si>
    <t>Hiroki</t>
  </si>
  <si>
    <t>上村　明澄</t>
  </si>
  <si>
    <t>カミムラ　アスミ</t>
  </si>
  <si>
    <t>KAMIMURA</t>
  </si>
  <si>
    <t>Asumi</t>
  </si>
  <si>
    <t>櫻井　葵</t>
  </si>
  <si>
    <t>サクライ　アオイ</t>
  </si>
  <si>
    <t>SAKURAI</t>
  </si>
  <si>
    <t>Aoi</t>
  </si>
  <si>
    <t>鈴木　陽春</t>
  </si>
  <si>
    <t>スズキ　ヨウシュン</t>
  </si>
  <si>
    <t>Yoshun</t>
  </si>
  <si>
    <t>藤本　朱里</t>
  </si>
  <si>
    <t>フジモト　アカリ</t>
  </si>
  <si>
    <t>FUJIMOTO</t>
  </si>
  <si>
    <t>Akari</t>
  </si>
  <si>
    <t>堀内　友貴</t>
  </si>
  <si>
    <t>ホリウチ　トモキ</t>
  </si>
  <si>
    <t>HORIUCHI</t>
  </si>
  <si>
    <t>Tomoki</t>
  </si>
  <si>
    <t>松木　由香</t>
  </si>
  <si>
    <t>マツキ　ユカ</t>
  </si>
  <si>
    <t>MATSUKI</t>
  </si>
  <si>
    <t>Yuka</t>
  </si>
  <si>
    <t>保村　健斗</t>
  </si>
  <si>
    <t>ヤスムラ　ケント</t>
  </si>
  <si>
    <t>YASUMURA</t>
  </si>
  <si>
    <t>Kento</t>
  </si>
  <si>
    <t>野村　春歌</t>
  </si>
  <si>
    <t>ノムラ　シュンカ</t>
  </si>
  <si>
    <t>NOMURA</t>
  </si>
  <si>
    <t>Shunka</t>
  </si>
  <si>
    <t>内藤　心雅</t>
  </si>
  <si>
    <t>ナイトウ　シンガ</t>
  </si>
  <si>
    <t>NAITOU</t>
  </si>
  <si>
    <t>Sinnga</t>
  </si>
  <si>
    <t>平山　竜士</t>
  </si>
  <si>
    <t>ヒラヤマ　リュウシン</t>
  </si>
  <si>
    <t>HIRAYAMA</t>
  </si>
  <si>
    <t>Ryuusinn</t>
  </si>
  <si>
    <t>荒川　歩夢</t>
  </si>
  <si>
    <t>アラカワ　アユム</t>
  </si>
  <si>
    <t>ARAKAWA</t>
  </si>
  <si>
    <t>Ayumu</t>
  </si>
  <si>
    <t>上園　正樹</t>
  </si>
  <si>
    <t>ウエゾノ　マサキ</t>
  </si>
  <si>
    <t>UEZONO</t>
  </si>
  <si>
    <t>Masaki</t>
  </si>
  <si>
    <t>内田　陽樹</t>
  </si>
  <si>
    <t>ウチダ　ハルキ</t>
  </si>
  <si>
    <t>UTIDA</t>
  </si>
  <si>
    <t>寺田　篤史</t>
  </si>
  <si>
    <t>テラダ　アツシ</t>
  </si>
  <si>
    <t>TERADA</t>
  </si>
  <si>
    <t>Atsushi</t>
  </si>
  <si>
    <t>井上　碧音</t>
  </si>
  <si>
    <t>イノウエ　アオネ</t>
  </si>
  <si>
    <t>Aone</t>
  </si>
  <si>
    <t>岡田　啓佑</t>
  </si>
  <si>
    <t>オカダ　ケイスケ</t>
  </si>
  <si>
    <t>OKADA</t>
  </si>
  <si>
    <t>Keisuke</t>
  </si>
  <si>
    <t>沖村　美咲</t>
  </si>
  <si>
    <t>オキムラ　ミサキ</t>
  </si>
  <si>
    <t>OKIMURA</t>
  </si>
  <si>
    <t>窪田　海羽</t>
  </si>
  <si>
    <t>クボタ　アオバ</t>
  </si>
  <si>
    <t>KUBOTA</t>
  </si>
  <si>
    <t>Aoba</t>
  </si>
  <si>
    <t>澤村　春薫</t>
  </si>
  <si>
    <t>サワムラ　ハルカ</t>
  </si>
  <si>
    <t>SAWAMURA</t>
  </si>
  <si>
    <t>Haruka</t>
  </si>
  <si>
    <t>中澤　太斗</t>
  </si>
  <si>
    <t>ナカザワ　タイト</t>
  </si>
  <si>
    <t>NAKAZAWA</t>
  </si>
  <si>
    <t>Taito</t>
  </si>
  <si>
    <t>登録番号</t>
    <rPh sb="0" eb="2">
      <t>トウロク</t>
    </rPh>
    <rPh sb="2" eb="4">
      <t>バンゴウ</t>
    </rPh>
    <phoneticPr fontId="2"/>
  </si>
  <si>
    <t>生徒氏名</t>
    <rPh sb="0" eb="2">
      <t>セイト</t>
    </rPh>
    <rPh sb="2" eb="4">
      <t>シメイ</t>
    </rPh>
    <phoneticPr fontId="2"/>
  </si>
  <si>
    <t>生徒カナ</t>
    <rPh sb="0" eb="2">
      <t>セイト</t>
    </rPh>
    <phoneticPr fontId="2"/>
  </si>
  <si>
    <t>生徒英字（名）</t>
    <rPh sb="0" eb="2">
      <t>セイト</t>
    </rPh>
    <rPh sb="2" eb="4">
      <t>エイジ</t>
    </rPh>
    <rPh sb="5" eb="6">
      <t>メイ</t>
    </rPh>
    <phoneticPr fontId="2"/>
  </si>
  <si>
    <t>生徒英字（姓）</t>
    <rPh sb="0" eb="2">
      <t>セイト</t>
    </rPh>
    <rPh sb="2" eb="4">
      <t>エイジ</t>
    </rPh>
    <rPh sb="5" eb="6">
      <t>セイ</t>
    </rPh>
    <phoneticPr fontId="2"/>
  </si>
  <si>
    <t>飯塚</t>
  </si>
  <si>
    <t>優</t>
  </si>
  <si>
    <t>伊佐治</t>
  </si>
  <si>
    <t>颯季</t>
  </si>
  <si>
    <t>浮田</t>
  </si>
  <si>
    <t>貴久乃</t>
  </si>
  <si>
    <t>大久保</t>
  </si>
  <si>
    <t>幹汰</t>
  </si>
  <si>
    <t>大須賀</t>
  </si>
  <si>
    <t>健太</t>
  </si>
  <si>
    <t>大谷</t>
  </si>
  <si>
    <t>俊輔</t>
  </si>
  <si>
    <t>大山</t>
  </si>
  <si>
    <t>浩佑</t>
  </si>
  <si>
    <t>岡</t>
  </si>
  <si>
    <t>祐希</t>
  </si>
  <si>
    <t>沖山</t>
  </si>
  <si>
    <t>千織</t>
  </si>
  <si>
    <t>長内</t>
  </si>
  <si>
    <t>大義</t>
  </si>
  <si>
    <t>小曽根</t>
  </si>
  <si>
    <t>悟雲</t>
  </si>
  <si>
    <t>小野寺</t>
  </si>
  <si>
    <t>良</t>
  </si>
  <si>
    <t>片岡</t>
  </si>
  <si>
    <t>翼</t>
  </si>
  <si>
    <t>加藤</t>
  </si>
  <si>
    <t>昌宗</t>
  </si>
  <si>
    <t>川田</t>
  </si>
  <si>
    <t>和幸</t>
  </si>
  <si>
    <t>郡</t>
  </si>
  <si>
    <t>飛雄馬</t>
  </si>
  <si>
    <t>小嶋</t>
  </si>
  <si>
    <t>祐介</t>
  </si>
  <si>
    <t>小杉</t>
  </si>
  <si>
    <t>航</t>
  </si>
  <si>
    <t>後藤</t>
  </si>
  <si>
    <t>太陽</t>
  </si>
  <si>
    <t>佐々木</t>
  </si>
  <si>
    <t>光</t>
  </si>
  <si>
    <t>島澤</t>
  </si>
  <si>
    <t>翠</t>
  </si>
  <si>
    <t>眞貝</t>
  </si>
  <si>
    <t>秀人</t>
  </si>
  <si>
    <t>鈴木</t>
  </si>
  <si>
    <t>涼</t>
  </si>
  <si>
    <t>関根</t>
  </si>
  <si>
    <t>凜</t>
  </si>
  <si>
    <t>髙竹</t>
  </si>
  <si>
    <t>聖夜</t>
  </si>
  <si>
    <t>多田</t>
  </si>
  <si>
    <t>一輝</t>
  </si>
  <si>
    <t>伊達</t>
  </si>
  <si>
    <t>凌馬</t>
  </si>
  <si>
    <t>玉井</t>
  </si>
  <si>
    <t>快斗</t>
  </si>
  <si>
    <t>俵谷</t>
  </si>
  <si>
    <t>駿一</t>
  </si>
  <si>
    <t>辻</t>
  </si>
  <si>
    <t>知宏</t>
  </si>
  <si>
    <t>永田</t>
  </si>
  <si>
    <t>宇宙</t>
  </si>
  <si>
    <t>俵木</t>
  </si>
  <si>
    <t>聖弥</t>
  </si>
  <si>
    <t>平井</t>
  </si>
  <si>
    <t>章吾</t>
  </si>
  <si>
    <t>丸山</t>
  </si>
  <si>
    <t>湧生</t>
  </si>
  <si>
    <t>三島</t>
  </si>
  <si>
    <t>楽人</t>
  </si>
  <si>
    <t>宮城</t>
  </si>
  <si>
    <t>圭矢</t>
  </si>
  <si>
    <t>宮谷</t>
  </si>
  <si>
    <t>隼人</t>
  </si>
  <si>
    <t>村上</t>
  </si>
  <si>
    <t>陸</t>
  </si>
  <si>
    <t>森</t>
  </si>
  <si>
    <t>俊博</t>
  </si>
  <si>
    <t>森田</t>
  </si>
  <si>
    <t>優稀</t>
  </si>
  <si>
    <t>守安</t>
  </si>
  <si>
    <t>瑞希</t>
  </si>
  <si>
    <t>山口</t>
  </si>
  <si>
    <t>叶翔</t>
  </si>
  <si>
    <t>山崎</t>
  </si>
  <si>
    <t>翔眞</t>
  </si>
  <si>
    <t>湯口</t>
  </si>
  <si>
    <t>亮</t>
  </si>
  <si>
    <t>吉元</t>
  </si>
  <si>
    <t>武道</t>
  </si>
  <si>
    <t>渡部</t>
  </si>
  <si>
    <t>豊音</t>
  </si>
  <si>
    <t>安藤</t>
  </si>
  <si>
    <t>嘉彦</t>
  </si>
  <si>
    <t>柴原</t>
  </si>
  <si>
    <t>一綺</t>
  </si>
  <si>
    <t>須﨑</t>
  </si>
  <si>
    <t>優翔</t>
  </si>
  <si>
    <t>雄貴</t>
  </si>
  <si>
    <t>中野</t>
  </si>
  <si>
    <t>江美</t>
  </si>
  <si>
    <t>原</t>
  </si>
  <si>
    <t>千咲希</t>
  </si>
  <si>
    <t>健太郎</t>
  </si>
  <si>
    <t>藤原</t>
  </si>
  <si>
    <t>彰人</t>
  </si>
  <si>
    <t>船越</t>
  </si>
  <si>
    <t>双葉</t>
  </si>
  <si>
    <t>松澤</t>
  </si>
  <si>
    <t>龍</t>
  </si>
  <si>
    <t>松田</t>
  </si>
  <si>
    <t>眞</t>
  </si>
  <si>
    <t>三上</t>
  </si>
  <si>
    <t>拓人</t>
  </si>
  <si>
    <t>楓花</t>
  </si>
  <si>
    <t>三須</t>
  </si>
  <si>
    <t>歩佳</t>
  </si>
  <si>
    <t>市川</t>
  </si>
  <si>
    <t>紗妃</t>
  </si>
  <si>
    <t>上田</t>
  </si>
  <si>
    <t>駿歩</t>
  </si>
  <si>
    <t>太田</t>
  </si>
  <si>
    <t>哲成</t>
  </si>
  <si>
    <t>直居</t>
  </si>
  <si>
    <t>和美</t>
  </si>
  <si>
    <t>松尾</t>
  </si>
  <si>
    <t>柊吾</t>
  </si>
  <si>
    <t>宮下</t>
  </si>
  <si>
    <t>雅美</t>
  </si>
  <si>
    <t>五十嵐</t>
  </si>
  <si>
    <t>吏希</t>
  </si>
  <si>
    <t>大沼</t>
  </si>
  <si>
    <t>春樹</t>
  </si>
  <si>
    <t>大渕</t>
  </si>
  <si>
    <t>純暉</t>
  </si>
  <si>
    <t>上條</t>
  </si>
  <si>
    <t>空奈</t>
  </si>
  <si>
    <t>川口</t>
  </si>
  <si>
    <t>竜司</t>
  </si>
  <si>
    <t>川又</t>
  </si>
  <si>
    <t>拓巳</t>
  </si>
  <si>
    <t>郡司</t>
  </si>
  <si>
    <t>隼</t>
  </si>
  <si>
    <t>齊藤</t>
  </si>
  <si>
    <t>晏子</t>
  </si>
  <si>
    <t>境</t>
  </si>
  <si>
    <t>謙太郎</t>
  </si>
  <si>
    <t>秀悟</t>
  </si>
  <si>
    <t>舘野</t>
  </si>
  <si>
    <t>並木</t>
  </si>
  <si>
    <t>美緒</t>
  </si>
  <si>
    <t>未悠</t>
  </si>
  <si>
    <t>吉沢</t>
  </si>
  <si>
    <t>海音</t>
  </si>
  <si>
    <t>ワリス</t>
  </si>
  <si>
    <t>有冴真</t>
  </si>
  <si>
    <t>會田</t>
  </si>
  <si>
    <t>優樹</t>
  </si>
  <si>
    <t>青柳</t>
  </si>
  <si>
    <t>希怜</t>
  </si>
  <si>
    <t>生駒</t>
  </si>
  <si>
    <t>紘己</t>
  </si>
  <si>
    <t>岩淵</t>
  </si>
  <si>
    <t>稜士</t>
  </si>
  <si>
    <t>優菜</t>
  </si>
  <si>
    <t>小関</t>
  </si>
  <si>
    <t>莉菜</t>
  </si>
  <si>
    <t>斉藤</t>
  </si>
  <si>
    <t>優利</t>
  </si>
  <si>
    <t>張</t>
  </si>
  <si>
    <t>信哲</t>
  </si>
  <si>
    <t>當山</t>
  </si>
  <si>
    <t>愛里沙</t>
  </si>
  <si>
    <t>森山</t>
  </si>
  <si>
    <t>孝行</t>
  </si>
  <si>
    <t>渡邉</t>
  </si>
  <si>
    <t>孝優</t>
  </si>
  <si>
    <t>カワジャ</t>
  </si>
  <si>
    <t>サリム</t>
  </si>
  <si>
    <t>ゴウタム</t>
  </si>
  <si>
    <t>ヘリナ</t>
  </si>
  <si>
    <t>城守</t>
  </si>
  <si>
    <t>愛斗</t>
  </si>
  <si>
    <t>バンダリ</t>
  </si>
  <si>
    <t>サンカル</t>
  </si>
  <si>
    <t>尾畑</t>
  </si>
  <si>
    <t>ひとみ</t>
  </si>
  <si>
    <t>坂本</t>
  </si>
  <si>
    <t>翔</t>
  </si>
  <si>
    <t>福岡</t>
  </si>
  <si>
    <t>元陽</t>
  </si>
  <si>
    <t>馬場</t>
  </si>
  <si>
    <t>大樹</t>
  </si>
  <si>
    <t>青沼</t>
  </si>
  <si>
    <t>広幸</t>
  </si>
  <si>
    <t>隆悟</t>
  </si>
  <si>
    <t>伊藤</t>
  </si>
  <si>
    <t>拓実</t>
  </si>
  <si>
    <t>上平</t>
  </si>
  <si>
    <t>啓太</t>
  </si>
  <si>
    <t>小山</t>
  </si>
  <si>
    <t>幸広</t>
  </si>
  <si>
    <t>杉本</t>
  </si>
  <si>
    <t>空斗</t>
  </si>
  <si>
    <t>松本</t>
  </si>
  <si>
    <t>聖</t>
  </si>
  <si>
    <t>大雅</t>
  </si>
  <si>
    <t>小田島</t>
  </si>
  <si>
    <t>沙和</t>
  </si>
  <si>
    <t>金子</t>
  </si>
  <si>
    <t>実咲希</t>
  </si>
  <si>
    <t>小室</t>
  </si>
  <si>
    <t>慧太郎</t>
  </si>
  <si>
    <t>塚野</t>
  </si>
  <si>
    <t>永遠</t>
  </si>
  <si>
    <t>星名</t>
  </si>
  <si>
    <t>航希</t>
  </si>
  <si>
    <t>籾井</t>
  </si>
  <si>
    <t>海杏</t>
  </si>
  <si>
    <t>吉田</t>
  </si>
  <si>
    <t>響弥</t>
  </si>
  <si>
    <t>範哲</t>
  </si>
  <si>
    <t>先久</t>
  </si>
  <si>
    <t>光明</t>
  </si>
  <si>
    <t>髙屋</t>
  </si>
  <si>
    <t>伸太朗</t>
  </si>
  <si>
    <t>雨宮</t>
  </si>
  <si>
    <t>めぐみ</t>
  </si>
  <si>
    <t>匡</t>
  </si>
  <si>
    <t>中里</t>
  </si>
  <si>
    <t>静</t>
  </si>
  <si>
    <t>野宮</t>
  </si>
  <si>
    <t>龍斗</t>
  </si>
  <si>
    <t>平田</t>
  </si>
  <si>
    <t>衣舞姫</t>
  </si>
  <si>
    <t>本間</t>
  </si>
  <si>
    <t>詩織</t>
  </si>
  <si>
    <t>前原</t>
  </si>
  <si>
    <t>勇大</t>
  </si>
  <si>
    <t>山内</t>
  </si>
  <si>
    <t>彩未</t>
  </si>
  <si>
    <t>井上</t>
  </si>
  <si>
    <t>翔子</t>
  </si>
  <si>
    <t>倉持</t>
  </si>
  <si>
    <t>温空</t>
  </si>
  <si>
    <t>桑原</t>
  </si>
  <si>
    <t>竜輝</t>
  </si>
  <si>
    <t>世彩</t>
  </si>
  <si>
    <t>濵名</t>
  </si>
  <si>
    <t>悠太</t>
  </si>
  <si>
    <t>樋口</t>
  </si>
  <si>
    <t>亜耶加</t>
  </si>
  <si>
    <t>福島</t>
  </si>
  <si>
    <t>百合花</t>
  </si>
  <si>
    <t>宮川</t>
  </si>
  <si>
    <t>鳳せい</t>
  </si>
  <si>
    <t>雅人</t>
  </si>
  <si>
    <t>渡邊</t>
  </si>
  <si>
    <t>璃志耶</t>
  </si>
  <si>
    <t>池田</t>
  </si>
  <si>
    <t>竜太</t>
  </si>
  <si>
    <t>小形</t>
  </si>
  <si>
    <t>大慧</t>
  </si>
  <si>
    <t>上村</t>
  </si>
  <si>
    <t>明澄</t>
  </si>
  <si>
    <t>櫻井</t>
  </si>
  <si>
    <t>葵</t>
  </si>
  <si>
    <t>陽春</t>
  </si>
  <si>
    <t>藤本</t>
  </si>
  <si>
    <t>朱里</t>
  </si>
  <si>
    <t>堀内</t>
  </si>
  <si>
    <t>友貴</t>
  </si>
  <si>
    <t>松木</t>
  </si>
  <si>
    <t>由香</t>
  </si>
  <si>
    <t>保村</t>
  </si>
  <si>
    <t>健斗</t>
  </si>
  <si>
    <t>野村</t>
  </si>
  <si>
    <t>春歌</t>
  </si>
  <si>
    <t>内藤</t>
  </si>
  <si>
    <t>心雅</t>
  </si>
  <si>
    <t>平山</t>
  </si>
  <si>
    <t>竜士</t>
  </si>
  <si>
    <t>荒川</t>
  </si>
  <si>
    <t>歩夢</t>
  </si>
  <si>
    <t>上園</t>
  </si>
  <si>
    <t>正樹</t>
  </si>
  <si>
    <t>内田</t>
  </si>
  <si>
    <t>陽樹</t>
  </si>
  <si>
    <t>寺田</t>
  </si>
  <si>
    <t>篤史</t>
  </si>
  <si>
    <t>碧音</t>
  </si>
  <si>
    <t>岡田</t>
  </si>
  <si>
    <t>啓佑</t>
  </si>
  <si>
    <t>沖村</t>
  </si>
  <si>
    <t>美咲</t>
  </si>
  <si>
    <t>窪田</t>
  </si>
  <si>
    <t>海羽</t>
  </si>
  <si>
    <t>澤村</t>
  </si>
  <si>
    <t>春薫</t>
  </si>
  <si>
    <t>中澤</t>
  </si>
  <si>
    <t>太斗</t>
  </si>
  <si>
    <t>イイヅカ</t>
  </si>
  <si>
    <t>ユウ</t>
  </si>
  <si>
    <t>イサジ</t>
  </si>
  <si>
    <t>サツキ</t>
  </si>
  <si>
    <t>ウキタ</t>
  </si>
  <si>
    <t>キクノ</t>
  </si>
  <si>
    <t>オオクボ</t>
  </si>
  <si>
    <t>カンタ</t>
  </si>
  <si>
    <t>オオスガ</t>
  </si>
  <si>
    <t>ケンタ</t>
  </si>
  <si>
    <t>オオタニ</t>
  </si>
  <si>
    <t>シュンスケ</t>
  </si>
  <si>
    <t>オオヤマ</t>
  </si>
  <si>
    <t>コウスケ</t>
  </si>
  <si>
    <t>オカ</t>
  </si>
  <si>
    <t>ユウキ</t>
  </si>
  <si>
    <t>オキヤマ</t>
  </si>
  <si>
    <t>チオリ</t>
  </si>
  <si>
    <t>オサナイ</t>
  </si>
  <si>
    <t>タイキ</t>
  </si>
  <si>
    <t>オゾネ</t>
  </si>
  <si>
    <t>ガク</t>
  </si>
  <si>
    <t>オノデラ</t>
  </si>
  <si>
    <t>リョウ</t>
  </si>
  <si>
    <t>カタオカ</t>
  </si>
  <si>
    <t>ツバサ</t>
  </si>
  <si>
    <t>カトウ</t>
  </si>
  <si>
    <t>マサムネ</t>
  </si>
  <si>
    <t>カワタ</t>
  </si>
  <si>
    <t>カズユキ</t>
  </si>
  <si>
    <t>コオリ</t>
  </si>
  <si>
    <t>ヒュウマ</t>
  </si>
  <si>
    <t>コジマ</t>
  </si>
  <si>
    <t>ユウスケ</t>
  </si>
  <si>
    <t>コスギ</t>
  </si>
  <si>
    <t>ワタル</t>
  </si>
  <si>
    <t>ゴトウ</t>
  </si>
  <si>
    <t>タイヨウ</t>
  </si>
  <si>
    <t>ササキ</t>
  </si>
  <si>
    <t>ヒカル</t>
  </si>
  <si>
    <t>シマザワ</t>
  </si>
  <si>
    <t>ミドリ</t>
  </si>
  <si>
    <t>シンカイ</t>
  </si>
  <si>
    <t>シュウト</t>
  </si>
  <si>
    <t>スズキ</t>
  </si>
  <si>
    <t>セキネ</t>
  </si>
  <si>
    <t>リン</t>
  </si>
  <si>
    <t>タカタケ</t>
  </si>
  <si>
    <t>セイヤ</t>
  </si>
  <si>
    <t>タダ</t>
  </si>
  <si>
    <t>カズキ</t>
  </si>
  <si>
    <t>ダテ</t>
  </si>
  <si>
    <t>リョウマ</t>
  </si>
  <si>
    <t>タマイ</t>
  </si>
  <si>
    <t>カイト</t>
  </si>
  <si>
    <t>タワラヤ</t>
  </si>
  <si>
    <t>シュンイチ</t>
  </si>
  <si>
    <t>ツジ</t>
  </si>
  <si>
    <t>トモヒロ</t>
  </si>
  <si>
    <t>ナガタ</t>
  </si>
  <si>
    <t>ソラ</t>
  </si>
  <si>
    <t>ヒョウキ</t>
  </si>
  <si>
    <t>ヒライ</t>
  </si>
  <si>
    <t>ショウゴ</t>
  </si>
  <si>
    <t>マルヤマ</t>
  </si>
  <si>
    <t>ユウイ</t>
  </si>
  <si>
    <t>ミシマ</t>
  </si>
  <si>
    <t>ガクト</t>
  </si>
  <si>
    <t>ミヤギ</t>
  </si>
  <si>
    <t>ケイヤ</t>
  </si>
  <si>
    <t>ミヤタニ</t>
  </si>
  <si>
    <t>ハヤト</t>
  </si>
  <si>
    <t>ムラカミ</t>
  </si>
  <si>
    <t>リク</t>
  </si>
  <si>
    <t>モリ</t>
  </si>
  <si>
    <t>トシヒロ</t>
  </si>
  <si>
    <t>モリタ</t>
  </si>
  <si>
    <t>モリヤス</t>
  </si>
  <si>
    <t>ミズキ</t>
  </si>
  <si>
    <t>ヤマグチ</t>
  </si>
  <si>
    <t>カナト</t>
  </si>
  <si>
    <t>ヤマザキ</t>
  </si>
  <si>
    <t>ショウマ</t>
  </si>
  <si>
    <t>ユグチ</t>
  </si>
  <si>
    <t>ヨシモト</t>
  </si>
  <si>
    <t>タケミチ</t>
  </si>
  <si>
    <t>ワタナベ</t>
  </si>
  <si>
    <t>トオン</t>
  </si>
  <si>
    <t>アンドウ</t>
  </si>
  <si>
    <t>ヨシヒコ</t>
  </si>
  <si>
    <t>シバハラ</t>
  </si>
  <si>
    <t>スサキ</t>
  </si>
  <si>
    <t>ユウト</t>
  </si>
  <si>
    <t>ナカノ</t>
  </si>
  <si>
    <t>エミ</t>
  </si>
  <si>
    <t>ハラ</t>
  </si>
  <si>
    <t>チサキ</t>
  </si>
  <si>
    <t>ケンタロウ</t>
  </si>
  <si>
    <t>フジワラ</t>
  </si>
  <si>
    <t>アキト</t>
  </si>
  <si>
    <t>フナコシ</t>
  </si>
  <si>
    <t>フタバ</t>
  </si>
  <si>
    <t>マツザワ</t>
  </si>
  <si>
    <t>リュウ</t>
  </si>
  <si>
    <t>マツダ</t>
  </si>
  <si>
    <t>シン</t>
  </si>
  <si>
    <t>ミカミ</t>
  </si>
  <si>
    <t>タクト</t>
  </si>
  <si>
    <t>フウカ</t>
  </si>
  <si>
    <t>ミス</t>
  </si>
  <si>
    <t>アユカ</t>
  </si>
  <si>
    <t>イチカワ</t>
  </si>
  <si>
    <t>サキ</t>
  </si>
  <si>
    <t>ウエダ</t>
  </si>
  <si>
    <t>シュント</t>
  </si>
  <si>
    <t>オオタ</t>
  </si>
  <si>
    <t>テッセイ</t>
  </si>
  <si>
    <t>ナオイ</t>
  </si>
  <si>
    <t>カズミ</t>
  </si>
  <si>
    <t>マツオ</t>
  </si>
  <si>
    <t>シュウゴ</t>
  </si>
  <si>
    <t>ミヤシタ</t>
  </si>
  <si>
    <t>マサミ</t>
  </si>
  <si>
    <t>イガラシ</t>
  </si>
  <si>
    <t>リキ</t>
  </si>
  <si>
    <t>オオヌマ</t>
  </si>
  <si>
    <t>ハルキ</t>
  </si>
  <si>
    <t>オオブチ</t>
  </si>
  <si>
    <t>アツキ</t>
  </si>
  <si>
    <t>カミジョウ</t>
  </si>
  <si>
    <t>セナ</t>
  </si>
  <si>
    <t>カワグチ</t>
  </si>
  <si>
    <t>リュウジ</t>
  </si>
  <si>
    <t>カワマタ</t>
  </si>
  <si>
    <t>タクミ</t>
  </si>
  <si>
    <t>グンジ</t>
  </si>
  <si>
    <t>サイトウ</t>
  </si>
  <si>
    <t>ハルコ</t>
  </si>
  <si>
    <t>サカイ</t>
  </si>
  <si>
    <t>タテノ</t>
  </si>
  <si>
    <t>ナミキ</t>
  </si>
  <si>
    <t>ミオ</t>
  </si>
  <si>
    <t>ミユウ</t>
  </si>
  <si>
    <t>ヨシザワ</t>
  </si>
  <si>
    <t>ウサマ</t>
  </si>
  <si>
    <t>アイダ</t>
  </si>
  <si>
    <t>アオヤギ</t>
  </si>
  <si>
    <t>キリン</t>
  </si>
  <si>
    <t>イコマ</t>
  </si>
  <si>
    <t>コウキ</t>
  </si>
  <si>
    <t>イワブチ</t>
  </si>
  <si>
    <t>リョウジ</t>
  </si>
  <si>
    <t>ユウナ</t>
  </si>
  <si>
    <t>コセキ</t>
  </si>
  <si>
    <t>リナ</t>
  </si>
  <si>
    <t>ユウリ</t>
  </si>
  <si>
    <t>チョウ</t>
  </si>
  <si>
    <t>シンテツ</t>
  </si>
  <si>
    <t>トウヤマ</t>
  </si>
  <si>
    <t>アリサ</t>
  </si>
  <si>
    <t>モリヤマ</t>
  </si>
  <si>
    <t>タカユキ</t>
  </si>
  <si>
    <t>タカヒロ</t>
  </si>
  <si>
    <t>ジョウモリ</t>
  </si>
  <si>
    <t>マナト</t>
  </si>
  <si>
    <t>オバタ</t>
  </si>
  <si>
    <t>ヒトミ</t>
  </si>
  <si>
    <t>サカモト</t>
  </si>
  <si>
    <t>ショウ</t>
  </si>
  <si>
    <t>フクオカ</t>
  </si>
  <si>
    <t>アサヒ</t>
  </si>
  <si>
    <t>ババ</t>
  </si>
  <si>
    <t>ダイキ</t>
  </si>
  <si>
    <t>アオヌマ</t>
  </si>
  <si>
    <t>ヒロユキ</t>
  </si>
  <si>
    <t>リュウゴ</t>
  </si>
  <si>
    <t>イトウ</t>
  </si>
  <si>
    <t>ウエヒラ</t>
  </si>
  <si>
    <t>ケイタ</t>
  </si>
  <si>
    <t>コヤマ</t>
  </si>
  <si>
    <t>ユキヒロ</t>
  </si>
  <si>
    <t>スギモト</t>
  </si>
  <si>
    <t>クウト</t>
  </si>
  <si>
    <t>マツモト</t>
  </si>
  <si>
    <t>タイガ</t>
  </si>
  <si>
    <t>オダジマ</t>
  </si>
  <si>
    <t>サワ</t>
  </si>
  <si>
    <t>カネコ</t>
  </si>
  <si>
    <t>ミサキ</t>
  </si>
  <si>
    <t>コムロ</t>
  </si>
  <si>
    <t>ケイタロウ</t>
  </si>
  <si>
    <t>ツカノ</t>
  </si>
  <si>
    <t>トワ</t>
  </si>
  <si>
    <t>ホシナ</t>
  </si>
  <si>
    <t>モミイ</t>
  </si>
  <si>
    <t>ミアン</t>
  </si>
  <si>
    <t>ヨシダ</t>
  </si>
  <si>
    <t>キョウヤ</t>
  </si>
  <si>
    <t>ノリアキ</t>
  </si>
  <si>
    <t>サキヒサ</t>
  </si>
  <si>
    <t>ミツアキ</t>
  </si>
  <si>
    <t>タカヤ</t>
  </si>
  <si>
    <t>シンタロウ</t>
  </si>
  <si>
    <t>アマミヤ</t>
  </si>
  <si>
    <t>メグミ</t>
  </si>
  <si>
    <t>キョウ</t>
  </si>
  <si>
    <t>ナカザト</t>
  </si>
  <si>
    <t>シズ</t>
  </si>
  <si>
    <t>ノミヤ</t>
  </si>
  <si>
    <t>リュウト</t>
  </si>
  <si>
    <t>ヒラタ</t>
  </si>
  <si>
    <t>イブキ</t>
  </si>
  <si>
    <t>ホンマ</t>
  </si>
  <si>
    <t>シオリ</t>
  </si>
  <si>
    <t>マエハラ</t>
  </si>
  <si>
    <t>ユウダイ</t>
  </si>
  <si>
    <t>ヤマウチ</t>
  </si>
  <si>
    <t>アヤミ</t>
  </si>
  <si>
    <t>イノウエ</t>
  </si>
  <si>
    <t>ショウコ</t>
  </si>
  <si>
    <t>クラモチ</t>
  </si>
  <si>
    <t>ハルク</t>
  </si>
  <si>
    <t>クワバラ</t>
  </si>
  <si>
    <t>リュウキ</t>
  </si>
  <si>
    <t>セア</t>
  </si>
  <si>
    <t>ハマナ</t>
  </si>
  <si>
    <t>ユウタ</t>
  </si>
  <si>
    <t>ヒグチ</t>
  </si>
  <si>
    <t>アヤカ</t>
  </si>
  <si>
    <t>フクシマ</t>
  </si>
  <si>
    <t>ユリカ</t>
  </si>
  <si>
    <t>ミヤカワ</t>
  </si>
  <si>
    <t>ホウセイ</t>
  </si>
  <si>
    <t>マサト</t>
  </si>
  <si>
    <t>リシヤ</t>
  </si>
  <si>
    <t>イケダ</t>
  </si>
  <si>
    <t>リュウタ</t>
  </si>
  <si>
    <t>オガタ</t>
  </si>
  <si>
    <t>ヒロキ</t>
  </si>
  <si>
    <t>カミムラ</t>
  </si>
  <si>
    <t>アスミ</t>
  </si>
  <si>
    <t>サクライ</t>
  </si>
  <si>
    <t>アオイ</t>
  </si>
  <si>
    <t>ヨウシュン</t>
  </si>
  <si>
    <t>フジモト</t>
  </si>
  <si>
    <t>アカリ</t>
  </si>
  <si>
    <t>ホリウチ</t>
  </si>
  <si>
    <t>トモキ</t>
  </si>
  <si>
    <t>マツキ</t>
  </si>
  <si>
    <t>ユカ</t>
  </si>
  <si>
    <t>ヤスムラ</t>
  </si>
  <si>
    <t>ケント</t>
  </si>
  <si>
    <t>ノムラ</t>
  </si>
  <si>
    <t>シュンカ</t>
  </si>
  <si>
    <t>ナイトウ</t>
  </si>
  <si>
    <t>シンガ</t>
  </si>
  <si>
    <t>ヒラヤマ</t>
  </si>
  <si>
    <t>リュウシン</t>
  </si>
  <si>
    <t>アラカワ</t>
  </si>
  <si>
    <t>アユム</t>
  </si>
  <si>
    <t>ウエゾノ</t>
  </si>
  <si>
    <t>マサキ</t>
  </si>
  <si>
    <t>ウチダ</t>
  </si>
  <si>
    <t>テラダ</t>
  </si>
  <si>
    <t>アツシ</t>
  </si>
  <si>
    <t>アオネ</t>
  </si>
  <si>
    <t>オカダ</t>
  </si>
  <si>
    <t>ケイスケ</t>
  </si>
  <si>
    <t>オキムラ</t>
  </si>
  <si>
    <t>クボタ</t>
  </si>
  <si>
    <t>アオバ</t>
  </si>
  <si>
    <t>サワムラ</t>
  </si>
  <si>
    <t>ハルカ</t>
  </si>
  <si>
    <t>ナカザワ</t>
  </si>
  <si>
    <t>タイト</t>
  </si>
  <si>
    <t>4×400mR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</si>
</sst>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name val="ＭＳ Ｐゴシック"/>
      <family val="3"/>
      <charset val="128"/>
    </font>
    <font>
      <sz val="6"/>
      <name val="ＭＳ Ｐゴシック"/>
      <family val="3"/>
      <charset val="128"/>
    </font>
    <font>
      <sz val="14"/>
      <name val="HGPｺﾞｼｯｸM"/>
      <family val="3"/>
      <charset val="128"/>
    </font>
    <font>
      <b/>
      <sz val="14"/>
      <name val="HGPｺﾞｼｯｸM"/>
      <family val="3"/>
      <charset val="128"/>
    </font>
    <font>
      <sz val="11"/>
      <color theme="1"/>
      <name val="HGSｺﾞｼｯｸM"/>
      <family val="3"/>
      <charset val="128"/>
    </font>
    <font>
      <sz val="11"/>
      <name val="HGPｺﾞｼｯｸM"/>
      <family val="3"/>
      <charset val="128"/>
    </font>
    <font>
      <sz val="20"/>
      <name val="HGPｺﾞｼｯｸM"/>
      <family val="3"/>
      <charset val="128"/>
    </font>
    <font>
      <sz val="11"/>
      <color theme="1"/>
      <name val="HGPｺﾞｼｯｸM"/>
      <family val="3"/>
      <charset val="128"/>
    </font>
    <font>
      <sz val="18"/>
      <name val="HGPｺﾞｼｯｸM"/>
      <family val="3"/>
      <charset val="128"/>
    </font>
    <font>
      <sz val="16"/>
      <name val="HGPｺﾞｼｯｸM"/>
      <family val="3"/>
      <charset val="128"/>
    </font>
    <font>
      <sz val="12"/>
      <name val="HGPｺﾞｼｯｸM"/>
      <family val="3"/>
      <charset val="128"/>
    </font>
    <font>
      <sz val="11"/>
      <color indexed="10"/>
      <name val="HGPｺﾞｼｯｸM"/>
      <family val="3"/>
      <charset val="128"/>
    </font>
    <font>
      <b/>
      <sz val="16"/>
      <name val="HGPｺﾞｼｯｸM"/>
      <family val="3"/>
      <charset val="128"/>
    </font>
    <font>
      <b/>
      <sz val="11"/>
      <name val="HGPｺﾞｼｯｸM"/>
      <family val="3"/>
      <charset val="128"/>
    </font>
    <font>
      <sz val="10"/>
      <name val="HGPｺﾞｼｯｸM"/>
      <family val="3"/>
      <charset val="128"/>
    </font>
    <font>
      <b/>
      <sz val="9"/>
      <color indexed="81"/>
      <name val="ＭＳ Ｐゴシック"/>
      <family val="3"/>
      <charset val="128"/>
    </font>
    <font>
      <sz val="10"/>
      <color theme="1"/>
      <name val="HGSｺﾞｼｯｸM"/>
      <family val="3"/>
      <charset val="128"/>
    </font>
    <font>
      <sz val="12"/>
      <color theme="1"/>
      <name val="HGSｺﾞｼｯｸM"/>
      <family val="3"/>
      <charset val="128"/>
    </font>
    <font>
      <sz val="14"/>
      <color theme="1"/>
      <name val="HGSｺﾞｼｯｸM"/>
      <family val="3"/>
      <charset val="128"/>
    </font>
    <font>
      <sz val="11"/>
      <name val="HGSｺﾞｼｯｸM"/>
      <family val="3"/>
      <charset val="128"/>
    </font>
    <font>
      <sz val="16"/>
      <name val="HGSｺﾞｼｯｸM"/>
      <family val="3"/>
      <charset val="128"/>
    </font>
    <font>
      <sz val="20"/>
      <name val="HGSｺﾞｼｯｸM"/>
      <family val="3"/>
      <charset val="128"/>
    </font>
    <font>
      <b/>
      <sz val="12"/>
      <name val="HGSｺﾞｼｯｸM"/>
      <family val="3"/>
      <charset val="128"/>
    </font>
    <font>
      <sz val="14"/>
      <name val="HGSｺﾞｼｯｸM"/>
      <family val="3"/>
      <charset val="128"/>
    </font>
    <font>
      <sz val="12"/>
      <name val="HGSｺﾞｼｯｸM"/>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6" tint="0.59999389629810485"/>
        <bgColor indexed="64"/>
      </patternFill>
    </fill>
  </fills>
  <borders count="87">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double">
        <color indexed="64"/>
      </right>
      <top style="thick">
        <color indexed="64"/>
      </top>
      <bottom style="double">
        <color indexed="64"/>
      </bottom>
      <diagonal/>
    </border>
    <border>
      <left style="double">
        <color indexed="64"/>
      </left>
      <right style="hair">
        <color indexed="64"/>
      </right>
      <top style="thick">
        <color indexed="64"/>
      </top>
      <bottom style="double">
        <color indexed="64"/>
      </bottom>
      <diagonal/>
    </border>
    <border>
      <left style="hair">
        <color indexed="64"/>
      </left>
      <right style="hair">
        <color indexed="64"/>
      </right>
      <top style="thick">
        <color indexed="64"/>
      </top>
      <bottom style="double">
        <color indexed="64"/>
      </bottom>
      <diagonal/>
    </border>
    <border>
      <left style="hair">
        <color indexed="64"/>
      </left>
      <right style="thick">
        <color indexed="64"/>
      </right>
      <top style="thick">
        <color indexed="64"/>
      </top>
      <bottom style="double">
        <color indexed="64"/>
      </bottom>
      <diagonal/>
    </border>
    <border>
      <left style="thick">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ck">
        <color indexed="64"/>
      </right>
      <top style="hair">
        <color indexed="64"/>
      </top>
      <bottom/>
      <diagonal/>
    </border>
    <border>
      <left style="thick">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ck">
        <color indexed="64"/>
      </right>
      <top style="double">
        <color indexed="64"/>
      </top>
      <bottom style="hair">
        <color indexed="64"/>
      </bottom>
      <diagonal/>
    </border>
    <border>
      <left style="thick">
        <color indexed="64"/>
      </left>
      <right style="double">
        <color indexed="64"/>
      </right>
      <top/>
      <bottom/>
      <diagonal/>
    </border>
    <border>
      <left style="thick">
        <color indexed="64"/>
      </left>
      <right style="double">
        <color indexed="64"/>
      </right>
      <top style="hair">
        <color indexed="64"/>
      </top>
      <bottom style="thick">
        <color indexed="64"/>
      </bottom>
      <diagonal/>
    </border>
    <border>
      <left style="double">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hair">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indexed="64"/>
      </left>
      <right/>
      <top/>
      <bottom style="hair">
        <color indexed="64"/>
      </bottom>
      <diagonal/>
    </border>
  </borders>
  <cellStyleXfs count="1">
    <xf numFmtId="0" fontId="0" fillId="0" borderId="0">
      <alignment vertical="center"/>
    </xf>
  </cellStyleXfs>
  <cellXfs count="240">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shrinkToFit="1"/>
    </xf>
    <xf numFmtId="49" fontId="0" fillId="0" borderId="0" xfId="0" applyNumberForma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pplyAlignment="1">
      <alignment horizontal="center"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center" vertical="center"/>
    </xf>
    <xf numFmtId="0" fontId="3" fillId="0" borderId="39" xfId="0" applyFont="1" applyBorder="1" applyAlignment="1">
      <alignment horizontal="right" vertical="center"/>
    </xf>
    <xf numFmtId="0" fontId="3" fillId="0" borderId="40" xfId="0" applyFont="1" applyBorder="1">
      <alignment vertical="center"/>
    </xf>
    <xf numFmtId="0" fontId="3" fillId="0" borderId="41" xfId="0" applyFont="1" applyBorder="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49" fontId="6" fillId="2" borderId="7"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0" fontId="6" fillId="0" borderId="4" xfId="0" applyFont="1" applyBorder="1">
      <alignment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5" borderId="7" xfId="0" applyFont="1" applyFill="1" applyBorder="1" applyAlignment="1">
      <alignment horizontal="center" vertical="center"/>
    </xf>
    <xf numFmtId="0" fontId="8" fillId="5" borderId="10"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4" xfId="0" applyFont="1" applyFill="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6" fillId="3" borderId="4" xfId="0" applyFont="1" applyFill="1" applyBorder="1">
      <alignment vertical="center"/>
    </xf>
    <xf numFmtId="49" fontId="6" fillId="0" borderId="18" xfId="0" applyNumberFormat="1" applyFont="1" applyBorder="1">
      <alignment vertical="center"/>
    </xf>
    <xf numFmtId="49" fontId="6" fillId="0" borderId="13" xfId="0" applyNumberFormat="1" applyFont="1" applyBorder="1">
      <alignment vertical="center"/>
    </xf>
    <xf numFmtId="49" fontId="6" fillId="0" borderId="6" xfId="0" applyNumberFormat="1" applyFont="1" applyBorder="1">
      <alignment vertical="center"/>
    </xf>
    <xf numFmtId="49" fontId="6" fillId="0" borderId="12" xfId="0" applyNumberFormat="1" applyFont="1" applyBorder="1">
      <alignment vertical="center"/>
    </xf>
    <xf numFmtId="0" fontId="8" fillId="0" borderId="12" xfId="0" applyFont="1" applyBorder="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6" fillId="0" borderId="0" xfId="0" applyFont="1" applyAlignment="1">
      <alignment horizontal="left" vertical="center" shrinkToFit="1"/>
    </xf>
    <xf numFmtId="0" fontId="9" fillId="0" borderId="0" xfId="0" applyFont="1">
      <alignment vertical="center"/>
    </xf>
    <xf numFmtId="0" fontId="12" fillId="0" borderId="0" xfId="0" applyFont="1">
      <alignment vertical="center"/>
    </xf>
    <xf numFmtId="0" fontId="13" fillId="0" borderId="0" xfId="0" applyFont="1">
      <alignment vertical="center"/>
    </xf>
    <xf numFmtId="0" fontId="6" fillId="0" borderId="51" xfId="0" applyFont="1" applyBorder="1" applyAlignment="1">
      <alignment vertical="center"/>
    </xf>
    <xf numFmtId="0" fontId="6" fillId="0" borderId="63" xfId="0" applyFont="1" applyBorder="1" applyAlignment="1">
      <alignment vertical="center"/>
    </xf>
    <xf numFmtId="0" fontId="6" fillId="0" borderId="55"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11" fillId="0" borderId="0" xfId="0" applyFont="1" applyBorder="1">
      <alignment vertical="center"/>
    </xf>
    <xf numFmtId="0" fontId="11" fillId="0" borderId="0" xfId="0" applyFont="1">
      <alignment vertical="center"/>
    </xf>
    <xf numFmtId="0" fontId="6" fillId="4" borderId="4" xfId="0" applyFont="1" applyFill="1" applyBorder="1">
      <alignment vertical="center"/>
    </xf>
    <xf numFmtId="0" fontId="6" fillId="0" borderId="54" xfId="0" applyFont="1" applyBorder="1" applyAlignment="1">
      <alignment vertical="center"/>
    </xf>
    <xf numFmtId="0" fontId="8" fillId="4" borderId="15" xfId="0" applyFont="1" applyFill="1" applyBorder="1" applyAlignment="1">
      <alignment horizontal="center" vertical="center"/>
    </xf>
    <xf numFmtId="0" fontId="6" fillId="2" borderId="65" xfId="0" applyFont="1" applyFill="1" applyBorder="1" applyAlignment="1">
      <alignment horizontal="center" vertical="center"/>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5" borderId="7" xfId="0" applyFont="1" applyFill="1" applyBorder="1" applyAlignment="1">
      <alignment horizontal="center" vertical="center" shrinkToFit="1"/>
    </xf>
    <xf numFmtId="0" fontId="5" fillId="5" borderId="10"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0" fontId="17" fillId="0" borderId="11"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5" fillId="0" borderId="0" xfId="0" applyFont="1" applyBorder="1" applyAlignment="1">
      <alignment horizontal="center" vertical="center" shrinkToFit="1"/>
    </xf>
    <xf numFmtId="0" fontId="17" fillId="0" borderId="0" xfId="0" applyFont="1" applyBorder="1" applyAlignment="1">
      <alignment horizontal="center" vertical="center" shrinkToFit="1"/>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5" fillId="0" borderId="69" xfId="0" applyFont="1" applyFill="1" applyBorder="1" applyAlignment="1">
      <alignment vertical="center" shrinkToFit="1"/>
    </xf>
    <xf numFmtId="0" fontId="17" fillId="0" borderId="69" xfId="0" applyFont="1" applyFill="1" applyBorder="1" applyAlignment="1">
      <alignment horizontal="center" vertical="center" shrinkToFit="1"/>
    </xf>
    <xf numFmtId="0" fontId="17" fillId="0" borderId="69" xfId="0" applyFont="1" applyBorder="1" applyAlignment="1">
      <alignment horizontal="center" vertical="center" shrinkToFit="1"/>
    </xf>
    <xf numFmtId="0" fontId="17" fillId="0" borderId="70" xfId="0" applyFont="1" applyBorder="1" applyAlignment="1">
      <alignment horizontal="center" vertical="center" shrinkToFit="1"/>
    </xf>
    <xf numFmtId="0" fontId="20" fillId="0" borderId="54" xfId="0" applyFont="1" applyFill="1" applyBorder="1" applyAlignment="1">
      <alignment horizontal="center" vertical="center" shrinkToFit="1"/>
    </xf>
    <xf numFmtId="0" fontId="17" fillId="0" borderId="55"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7" fillId="0" borderId="55" xfId="0" applyFont="1" applyBorder="1" applyAlignment="1">
      <alignment horizontal="center" vertical="center" shrinkToFit="1"/>
    </xf>
    <xf numFmtId="0" fontId="17" fillId="0" borderId="57" xfId="0" applyFont="1" applyBorder="1" applyAlignment="1">
      <alignment horizontal="center" vertical="center" shrinkToFit="1"/>
    </xf>
    <xf numFmtId="0" fontId="20" fillId="0" borderId="4"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9" xfId="0" applyFont="1" applyBorder="1" applyAlignment="1">
      <alignment horizontal="center" vertical="center" shrinkToFit="1"/>
    </xf>
    <xf numFmtId="0" fontId="18" fillId="5" borderId="7" xfId="0" applyFont="1" applyFill="1" applyBorder="1" applyAlignment="1">
      <alignment horizontal="center" vertical="center" shrinkToFit="1"/>
    </xf>
    <xf numFmtId="0" fontId="18" fillId="5" borderId="10" xfId="0" applyFont="1" applyFill="1" applyBorder="1" applyAlignment="1">
      <alignment horizontal="center" vertical="center" shrinkToFit="1"/>
    </xf>
    <xf numFmtId="0" fontId="18" fillId="0" borderId="12" xfId="0" applyFont="1" applyBorder="1" applyAlignment="1">
      <alignment horizontal="center" vertical="center" shrinkToFit="1"/>
    </xf>
    <xf numFmtId="0" fontId="18" fillId="0" borderId="6" xfId="0" applyFont="1" applyBorder="1" applyAlignment="1">
      <alignment horizontal="center" vertical="center" shrinkToFit="1"/>
    </xf>
    <xf numFmtId="0" fontId="3" fillId="0" borderId="86" xfId="0" applyFont="1" applyBorder="1">
      <alignment vertical="center"/>
    </xf>
    <xf numFmtId="0" fontId="15" fillId="0" borderId="52" xfId="0" applyFont="1" applyBorder="1" applyAlignment="1">
      <alignment horizontal="center" vertical="center"/>
    </xf>
    <xf numFmtId="0" fontId="15" fillId="0" borderId="14" xfId="0" applyFont="1" applyBorder="1" applyAlignment="1">
      <alignment horizontal="center" vertical="center"/>
    </xf>
    <xf numFmtId="0" fontId="6" fillId="0" borderId="56" xfId="0" applyFont="1" applyBorder="1" applyAlignment="1">
      <alignment horizontal="left" vertical="center"/>
    </xf>
    <xf numFmtId="0" fontId="6" fillId="0" borderId="61" xfId="0" applyFont="1" applyBorder="1" applyAlignment="1">
      <alignment horizontal="left" vertical="center"/>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1" fillId="0" borderId="0" xfId="0" applyFont="1">
      <alignment vertical="center"/>
    </xf>
    <xf numFmtId="0" fontId="21" fillId="0" borderId="0" xfId="0" applyFont="1" applyAlignment="1">
      <alignment horizontal="center" vertical="center"/>
    </xf>
    <xf numFmtId="0" fontId="21" fillId="0" borderId="0" xfId="0" applyFont="1" applyAlignment="1">
      <alignment vertical="center" shrinkToFit="1"/>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65" xfId="0" applyFont="1" applyFill="1" applyBorder="1" applyAlignment="1">
      <alignment horizontal="center" vertical="center"/>
    </xf>
    <xf numFmtId="0" fontId="20" fillId="2" borderId="4"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6" xfId="0" applyFont="1" applyFill="1" applyBorder="1" applyAlignment="1">
      <alignment horizontal="center" vertical="center" shrinkToFit="1"/>
    </xf>
    <xf numFmtId="49" fontId="20" fillId="2" borderId="7" xfId="0" applyNumberFormat="1" applyFont="1" applyFill="1" applyBorder="1" applyAlignment="1">
      <alignment horizontal="center" vertical="center"/>
    </xf>
    <xf numFmtId="49" fontId="20" fillId="2" borderId="8" xfId="0" applyNumberFormat="1" applyFont="1" applyFill="1" applyBorder="1" applyAlignment="1">
      <alignment horizontal="center" vertical="center"/>
    </xf>
    <xf numFmtId="49" fontId="20" fillId="2" borderId="9" xfId="0" applyNumberFormat="1" applyFont="1" applyFill="1" applyBorder="1" applyAlignment="1">
      <alignment horizontal="center" vertical="center"/>
    </xf>
    <xf numFmtId="49" fontId="20" fillId="2" borderId="10" xfId="0" applyNumberFormat="1" applyFont="1" applyFill="1" applyBorder="1" applyAlignment="1">
      <alignment horizontal="center" vertical="center"/>
    </xf>
    <xf numFmtId="49" fontId="20" fillId="2" borderId="11" xfId="0" applyNumberFormat="1" applyFont="1" applyFill="1" applyBorder="1" applyAlignment="1">
      <alignment horizontal="center" vertical="center"/>
    </xf>
    <xf numFmtId="0" fontId="20" fillId="3" borderId="4" xfId="0" applyFont="1" applyFill="1" applyBorder="1" applyAlignment="1">
      <alignment horizontal="center" vertical="center" shrinkToFit="1"/>
    </xf>
    <xf numFmtId="0" fontId="20" fillId="4" borderId="4" xfId="0" applyFont="1" applyFill="1" applyBorder="1" applyAlignment="1">
      <alignment horizontal="center" vertical="center" shrinkToFit="1"/>
    </xf>
    <xf numFmtId="0" fontId="20" fillId="0" borderId="0" xfId="0" applyFont="1" applyBorder="1" applyAlignment="1">
      <alignment vertical="center" shrinkToFit="1"/>
    </xf>
    <xf numFmtId="0" fontId="20" fillId="0" borderId="0" xfId="0" applyFont="1" applyFill="1" applyBorder="1" applyAlignment="1">
      <alignment vertical="center" shrinkToFit="1"/>
    </xf>
    <xf numFmtId="0" fontId="20" fillId="0" borderId="69" xfId="0" applyFont="1" applyFill="1" applyBorder="1" applyAlignment="1">
      <alignment vertical="center" shrinkToFit="1"/>
    </xf>
    <xf numFmtId="0" fontId="20" fillId="0" borderId="0" xfId="0" applyFont="1" applyAlignment="1">
      <alignment horizontal="left"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10" fillId="0" borderId="19" xfId="0" applyFont="1" applyBorder="1" applyAlignment="1">
      <alignment horizontal="center" vertical="center" shrinkToFit="1"/>
    </xf>
    <xf numFmtId="0" fontId="10" fillId="0" borderId="14" xfId="0" applyFont="1" applyBorder="1" applyAlignment="1">
      <alignment horizontal="center" vertical="center" shrinkToFit="1"/>
    </xf>
    <xf numFmtId="0" fontId="7" fillId="0" borderId="0" xfId="0" applyFont="1" applyAlignment="1">
      <alignment horizontal="center" vertical="center" shrinkToFit="1"/>
    </xf>
    <xf numFmtId="0" fontId="7" fillId="0" borderId="17" xfId="0" applyFont="1" applyBorder="1" applyAlignment="1">
      <alignment horizontal="center" vertical="center" shrinkToFit="1"/>
    </xf>
    <xf numFmtId="0" fontId="14" fillId="0" borderId="47" xfId="0" applyFont="1" applyBorder="1" applyAlignment="1">
      <alignment horizontal="left" vertical="center"/>
    </xf>
    <xf numFmtId="0" fontId="6" fillId="2" borderId="20" xfId="0" applyFont="1" applyFill="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3" xfId="0" applyFont="1" applyBorder="1" applyAlignment="1">
      <alignment horizontal="center" vertical="center"/>
    </xf>
    <xf numFmtId="0" fontId="6" fillId="0" borderId="4" xfId="0" applyFont="1" applyBorder="1" applyAlignment="1">
      <alignment horizontal="center" vertical="center"/>
    </xf>
    <xf numFmtId="0" fontId="15" fillId="0" borderId="50" xfId="0" applyFont="1" applyBorder="1" applyAlignment="1">
      <alignment horizontal="center" vertical="center" wrapTex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60" xfId="0" applyFont="1" applyBorder="1" applyAlignment="1">
      <alignment horizontal="left" vertical="center"/>
    </xf>
    <xf numFmtId="0" fontId="6" fillId="0" borderId="47" xfId="0" applyFont="1" applyBorder="1" applyAlignment="1">
      <alignment horizontal="left" vertical="center"/>
    </xf>
    <xf numFmtId="0" fontId="6" fillId="0" borderId="61" xfId="0" applyFont="1" applyBorder="1" applyAlignment="1">
      <alignment horizontal="left" vertical="center"/>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64" xfId="0" applyFont="1" applyBorder="1" applyAlignment="1">
      <alignment horizontal="left" vertical="center"/>
    </xf>
    <xf numFmtId="0" fontId="6" fillId="0" borderId="60" xfId="0" applyFont="1" applyBorder="1" applyAlignment="1">
      <alignment horizontal="center" vertical="center"/>
    </xf>
    <xf numFmtId="0" fontId="6" fillId="0" borderId="47"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5" fillId="0" borderId="68"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5" xfId="0" applyFont="1" applyFill="1" applyBorder="1" applyAlignment="1">
      <alignment horizontal="left" vertical="center" shrinkToFit="1"/>
    </xf>
    <xf numFmtId="0" fontId="5" fillId="0" borderId="66" xfId="0" applyFont="1" applyFill="1" applyBorder="1" applyAlignment="1">
      <alignment horizontal="left" vertical="center" shrinkToFit="1"/>
    </xf>
    <xf numFmtId="0" fontId="5" fillId="0" borderId="71" xfId="0" applyFont="1" applyFill="1" applyBorder="1" applyAlignment="1">
      <alignment horizontal="left" vertical="center" shrinkToFit="1"/>
    </xf>
    <xf numFmtId="0" fontId="24" fillId="0" borderId="75" xfId="0" applyFont="1" applyBorder="1" applyAlignment="1">
      <alignment horizontal="center" vertical="center"/>
    </xf>
    <xf numFmtId="0" fontId="24" fillId="0" borderId="69" xfId="0" applyFont="1" applyBorder="1" applyAlignment="1">
      <alignment horizontal="center" vertical="center"/>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19" fillId="0" borderId="77" xfId="0" applyFont="1" applyFill="1" applyBorder="1" applyAlignment="1">
      <alignment horizontal="center" vertical="center" shrinkToFit="1"/>
    </xf>
    <xf numFmtId="0" fontId="19" fillId="0" borderId="66" xfId="0" applyFont="1" applyFill="1" applyBorder="1" applyAlignment="1">
      <alignment horizontal="center" vertical="center" shrinkToFit="1"/>
    </xf>
    <xf numFmtId="0" fontId="19" fillId="0" borderId="67" xfId="0" applyFont="1" applyFill="1" applyBorder="1" applyAlignment="1">
      <alignment horizontal="center" vertical="center" shrinkToFit="1"/>
    </xf>
    <xf numFmtId="0" fontId="19" fillId="0" borderId="78" xfId="0" applyFont="1" applyFill="1" applyBorder="1" applyAlignment="1">
      <alignment horizontal="center" vertical="center" shrinkToFit="1"/>
    </xf>
    <xf numFmtId="0" fontId="19" fillId="0" borderId="73" xfId="0" applyFont="1" applyFill="1" applyBorder="1" applyAlignment="1">
      <alignment horizontal="center" vertical="center" shrinkToFit="1"/>
    </xf>
    <xf numFmtId="0" fontId="19" fillId="0" borderId="79" xfId="0" applyFont="1" applyFill="1" applyBorder="1" applyAlignment="1">
      <alignment horizontal="center" vertical="center" shrinkToFit="1"/>
    </xf>
    <xf numFmtId="0" fontId="5" fillId="0" borderId="68" xfId="0" applyFont="1" applyFill="1" applyBorder="1" applyAlignment="1">
      <alignment horizontal="left" vertical="center" shrinkToFit="1"/>
    </xf>
    <xf numFmtId="0" fontId="5" fillId="0" borderId="69" xfId="0" applyFont="1" applyFill="1" applyBorder="1" applyAlignment="1">
      <alignment horizontal="left" vertical="center" shrinkToFit="1"/>
    </xf>
    <xf numFmtId="0" fontId="20" fillId="0" borderId="60" xfId="0" applyFont="1" applyFill="1" applyBorder="1" applyAlignment="1">
      <alignment horizontal="center" vertical="center" shrinkToFit="1"/>
    </xf>
    <xf numFmtId="0" fontId="20" fillId="0" borderId="47" xfId="0" applyFont="1" applyFill="1" applyBorder="1" applyAlignment="1">
      <alignment horizontal="center" vertical="center" shrinkToFit="1"/>
    </xf>
    <xf numFmtId="0" fontId="20" fillId="0" borderId="62" xfId="0" applyFont="1" applyFill="1" applyBorder="1" applyAlignment="1">
      <alignment horizontal="center" vertical="center" shrinkToFit="1"/>
    </xf>
    <xf numFmtId="0" fontId="20" fillId="0" borderId="61" xfId="0" applyFont="1" applyFill="1" applyBorder="1" applyAlignment="1">
      <alignment horizontal="center" vertical="center" shrinkToFit="1"/>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60" xfId="0" applyFont="1" applyBorder="1" applyAlignment="1">
      <alignment horizontal="center" vertical="center"/>
    </xf>
    <xf numFmtId="0" fontId="20" fillId="0" borderId="47" xfId="0" applyFont="1" applyBorder="1" applyAlignment="1">
      <alignment horizontal="center" vertical="center"/>
    </xf>
    <xf numFmtId="0" fontId="20" fillId="0" borderId="61"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53" xfId="0" applyFont="1" applyBorder="1" applyAlignment="1">
      <alignment horizontal="center" vertical="center"/>
    </xf>
    <xf numFmtId="0" fontId="24" fillId="0" borderId="4"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0" fillId="2" borderId="20" xfId="0" applyFont="1" applyFill="1" applyBorder="1" applyAlignment="1">
      <alignment horizontal="center" vertical="center" shrinkToFit="1"/>
    </xf>
    <xf numFmtId="0" fontId="20" fillId="2" borderId="21"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20" fillId="2" borderId="5" xfId="0" applyFont="1" applyFill="1" applyBorder="1" applyAlignment="1">
      <alignment horizontal="center" vertical="center"/>
    </xf>
    <xf numFmtId="0" fontId="20" fillId="2" borderId="66" xfId="0" applyFont="1" applyFill="1" applyBorder="1" applyAlignment="1">
      <alignment horizontal="center" vertical="center"/>
    </xf>
    <xf numFmtId="0" fontId="20" fillId="2" borderId="67" xfId="0" applyFont="1" applyFill="1" applyBorder="1" applyAlignment="1">
      <alignment horizontal="center" vertical="center"/>
    </xf>
    <xf numFmtId="0" fontId="22" fillId="0" borderId="0" xfId="0" applyFont="1" applyAlignment="1">
      <alignment horizontal="center" vertical="center" shrinkToFit="1"/>
    </xf>
    <xf numFmtId="0" fontId="22" fillId="0" borderId="17"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16"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14" xfId="0" applyFont="1" applyBorder="1" applyAlignment="1">
      <alignment horizontal="center" vertical="center" shrinkToFit="1"/>
    </xf>
    <xf numFmtId="0" fontId="23" fillId="0" borderId="47" xfId="0" applyFont="1" applyBorder="1" applyAlignment="1">
      <alignment horizontal="left" vertical="center"/>
    </xf>
    <xf numFmtId="0" fontId="20" fillId="4" borderId="80" xfId="0" applyFont="1" applyFill="1" applyBorder="1" applyAlignment="1">
      <alignment horizontal="center" vertical="center" shrinkToFit="1"/>
    </xf>
    <xf numFmtId="0" fontId="20" fillId="4" borderId="81" xfId="0" applyFont="1" applyFill="1" applyBorder="1" applyAlignment="1">
      <alignment horizontal="center" vertical="center" shrinkToFit="1"/>
    </xf>
    <xf numFmtId="0" fontId="20" fillId="4" borderId="82" xfId="0" applyFont="1" applyFill="1" applyBorder="1" applyAlignment="1">
      <alignment horizontal="center" vertical="center" shrinkToFit="1"/>
    </xf>
    <xf numFmtId="0" fontId="20" fillId="4" borderId="83" xfId="0" applyFont="1" applyFill="1" applyBorder="1" applyAlignment="1">
      <alignment horizontal="center" vertical="center" shrinkToFit="1"/>
    </xf>
    <xf numFmtId="0" fontId="20" fillId="4" borderId="84" xfId="0" applyFont="1" applyFill="1" applyBorder="1" applyAlignment="1">
      <alignment horizontal="center" vertical="center" shrinkToFit="1"/>
    </xf>
    <xf numFmtId="0" fontId="20" fillId="4" borderId="85" xfId="0" applyFont="1" applyFill="1" applyBorder="1" applyAlignment="1">
      <alignment horizontal="center" vertical="center" shrinkToFit="1"/>
    </xf>
    <xf numFmtId="0" fontId="0" fillId="0" borderId="0" xfId="0" applyAlignment="1">
      <alignmen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277279</xdr:colOff>
      <xdr:row>22</xdr:row>
      <xdr:rowOff>97367</xdr:rowOff>
    </xdr:from>
    <xdr:to>
      <xdr:col>5</xdr:col>
      <xdr:colOff>814912</xdr:colOff>
      <xdr:row>23</xdr:row>
      <xdr:rowOff>148167</xdr:rowOff>
    </xdr:to>
    <xdr:sp macro="" textlink="">
      <xdr:nvSpPr>
        <xdr:cNvPr id="2" name="Text Box 33">
          <a:extLst>
            <a:ext uri="{FF2B5EF4-FFF2-40B4-BE49-F238E27FC236}">
              <a16:creationId xmlns:a16="http://schemas.microsoft.com/office/drawing/2014/main" id="{00000000-0008-0000-0000-000002000000}"/>
            </a:ext>
          </a:extLst>
        </xdr:cNvPr>
        <xdr:cNvSpPr txBox="1">
          <a:spLocks noChangeArrowheads="1"/>
        </xdr:cNvSpPr>
      </xdr:nvSpPr>
      <xdr:spPr bwMode="auto">
        <a:xfrm>
          <a:off x="3833279" y="3663950"/>
          <a:ext cx="537633" cy="336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cs typeface="ＭＳ Ｐゴシック"/>
            </a:rPr>
            <a:t>公印</a:t>
          </a:r>
        </a:p>
      </xdr:txBody>
    </xdr:sp>
    <xdr:clientData/>
  </xdr:twoCellAnchor>
  <xdr:twoCellAnchor>
    <xdr:from>
      <xdr:col>13</xdr:col>
      <xdr:colOff>106891</xdr:colOff>
      <xdr:row>22</xdr:row>
      <xdr:rowOff>124881</xdr:rowOff>
    </xdr:from>
    <xdr:to>
      <xdr:col>14</xdr:col>
      <xdr:colOff>201083</xdr:colOff>
      <xdr:row>23</xdr:row>
      <xdr:rowOff>190499</xdr:rowOff>
    </xdr:to>
    <xdr:sp macro="" textlink="">
      <xdr:nvSpPr>
        <xdr:cNvPr id="3" name="Text Box 34">
          <a:extLst>
            <a:ext uri="{FF2B5EF4-FFF2-40B4-BE49-F238E27FC236}">
              <a16:creationId xmlns:a16="http://schemas.microsoft.com/office/drawing/2014/main" id="{00000000-0008-0000-0000-000003000000}"/>
            </a:ext>
          </a:extLst>
        </xdr:cNvPr>
        <xdr:cNvSpPr txBox="1">
          <a:spLocks noChangeArrowheads="1"/>
        </xdr:cNvSpPr>
      </xdr:nvSpPr>
      <xdr:spPr bwMode="auto">
        <a:xfrm>
          <a:off x="7949141" y="5638798"/>
          <a:ext cx="379942" cy="3513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cs typeface="ＭＳ Ｐゴシック"/>
            </a:rPr>
            <a:t>印</a:t>
          </a:r>
        </a:p>
      </xdr:txBody>
    </xdr:sp>
    <xdr:clientData/>
  </xdr:twoCellAnchor>
  <xdr:twoCellAnchor>
    <xdr:from>
      <xdr:col>7</xdr:col>
      <xdr:colOff>277279</xdr:colOff>
      <xdr:row>22</xdr:row>
      <xdr:rowOff>97367</xdr:rowOff>
    </xdr:from>
    <xdr:to>
      <xdr:col>7</xdr:col>
      <xdr:colOff>814912</xdr:colOff>
      <xdr:row>23</xdr:row>
      <xdr:rowOff>148167</xdr:rowOff>
    </xdr:to>
    <xdr:sp macro="" textlink="">
      <xdr:nvSpPr>
        <xdr:cNvPr id="4" name="Text Box 33">
          <a:extLst>
            <a:ext uri="{FF2B5EF4-FFF2-40B4-BE49-F238E27FC236}">
              <a16:creationId xmlns:a16="http://schemas.microsoft.com/office/drawing/2014/main" id="{00000000-0008-0000-0000-000004000000}"/>
            </a:ext>
          </a:extLst>
        </xdr:cNvPr>
        <xdr:cNvSpPr txBox="1">
          <a:spLocks noChangeArrowheads="1"/>
        </xdr:cNvSpPr>
      </xdr:nvSpPr>
      <xdr:spPr bwMode="auto">
        <a:xfrm>
          <a:off x="3833279" y="5664200"/>
          <a:ext cx="537633" cy="336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cs typeface="ＭＳ Ｐゴシック"/>
            </a:rPr>
            <a:t>公印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148599</xdr:colOff>
      <xdr:row>34</xdr:row>
      <xdr:rowOff>178420</xdr:rowOff>
    </xdr:from>
    <xdr:to>
      <xdr:col>22</xdr:col>
      <xdr:colOff>242791</xdr:colOff>
      <xdr:row>35</xdr:row>
      <xdr:rowOff>165596</xdr:rowOff>
    </xdr:to>
    <xdr:sp macro="" textlink="">
      <xdr:nvSpPr>
        <xdr:cNvPr id="3" name="Text Box 34">
          <a:extLst>
            <a:ext uri="{FF2B5EF4-FFF2-40B4-BE49-F238E27FC236}">
              <a16:creationId xmlns:a16="http://schemas.microsoft.com/office/drawing/2014/main" id="{00000000-0008-0000-0100-000003000000}"/>
            </a:ext>
          </a:extLst>
        </xdr:cNvPr>
        <xdr:cNvSpPr txBox="1">
          <a:spLocks noChangeArrowheads="1"/>
        </xdr:cNvSpPr>
      </xdr:nvSpPr>
      <xdr:spPr bwMode="auto">
        <a:xfrm>
          <a:off x="10379570" y="17301008"/>
          <a:ext cx="374339" cy="28973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印</a:t>
          </a:r>
        </a:p>
      </xdr:txBody>
    </xdr:sp>
    <xdr:clientData/>
  </xdr:twoCellAnchor>
  <xdr:twoCellAnchor>
    <xdr:from>
      <xdr:col>10</xdr:col>
      <xdr:colOff>520072</xdr:colOff>
      <xdr:row>34</xdr:row>
      <xdr:rowOff>139076</xdr:rowOff>
    </xdr:from>
    <xdr:to>
      <xdr:col>10</xdr:col>
      <xdr:colOff>915391</xdr:colOff>
      <xdr:row>35</xdr:row>
      <xdr:rowOff>189876</xdr:rowOff>
    </xdr:to>
    <xdr:sp macro="" textlink="">
      <xdr:nvSpPr>
        <xdr:cNvPr id="4" name="Text Box 33">
          <a:extLst>
            <a:ext uri="{FF2B5EF4-FFF2-40B4-BE49-F238E27FC236}">
              <a16:creationId xmlns:a16="http://schemas.microsoft.com/office/drawing/2014/main" id="{00000000-0008-0000-0100-000004000000}"/>
            </a:ext>
          </a:extLst>
        </xdr:cNvPr>
        <xdr:cNvSpPr txBox="1">
          <a:spLocks noChangeArrowheads="1"/>
        </xdr:cNvSpPr>
      </xdr:nvSpPr>
      <xdr:spPr bwMode="auto">
        <a:xfrm>
          <a:off x="5293778" y="18501782"/>
          <a:ext cx="395319" cy="3570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公印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148599</xdr:colOff>
      <xdr:row>34</xdr:row>
      <xdr:rowOff>178420</xdr:rowOff>
    </xdr:from>
    <xdr:to>
      <xdr:col>22</xdr:col>
      <xdr:colOff>242791</xdr:colOff>
      <xdr:row>35</xdr:row>
      <xdr:rowOff>165596</xdr:rowOff>
    </xdr:to>
    <xdr:sp macro="" textlink="">
      <xdr:nvSpPr>
        <xdr:cNvPr id="2" name="Text Box 34">
          <a:extLst>
            <a:ext uri="{FF2B5EF4-FFF2-40B4-BE49-F238E27FC236}">
              <a16:creationId xmlns:a16="http://schemas.microsoft.com/office/drawing/2014/main" id="{00000000-0008-0000-0200-000002000000}"/>
            </a:ext>
          </a:extLst>
        </xdr:cNvPr>
        <xdr:cNvSpPr txBox="1">
          <a:spLocks noChangeArrowheads="1"/>
        </xdr:cNvSpPr>
      </xdr:nvSpPr>
      <xdr:spPr bwMode="auto">
        <a:xfrm>
          <a:off x="10349874" y="18590245"/>
          <a:ext cx="370417" cy="2919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印</a:t>
          </a:r>
        </a:p>
      </xdr:txBody>
    </xdr:sp>
    <xdr:clientData/>
  </xdr:twoCellAnchor>
  <xdr:twoCellAnchor>
    <xdr:from>
      <xdr:col>10</xdr:col>
      <xdr:colOff>512601</xdr:colOff>
      <xdr:row>34</xdr:row>
      <xdr:rowOff>139076</xdr:rowOff>
    </xdr:from>
    <xdr:to>
      <xdr:col>10</xdr:col>
      <xdr:colOff>907920</xdr:colOff>
      <xdr:row>35</xdr:row>
      <xdr:rowOff>189876</xdr:rowOff>
    </xdr:to>
    <xdr:sp macro="" textlink="">
      <xdr:nvSpPr>
        <xdr:cNvPr id="3" name="Text Box 33">
          <a:extLst>
            <a:ext uri="{FF2B5EF4-FFF2-40B4-BE49-F238E27FC236}">
              <a16:creationId xmlns:a16="http://schemas.microsoft.com/office/drawing/2014/main" id="{00000000-0008-0000-0200-000003000000}"/>
            </a:ext>
          </a:extLst>
        </xdr:cNvPr>
        <xdr:cNvSpPr txBox="1">
          <a:spLocks noChangeArrowheads="1"/>
        </xdr:cNvSpPr>
      </xdr:nvSpPr>
      <xdr:spPr bwMode="auto">
        <a:xfrm>
          <a:off x="5286307" y="18501782"/>
          <a:ext cx="395319" cy="3570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公印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148599</xdr:colOff>
      <xdr:row>34</xdr:row>
      <xdr:rowOff>178420</xdr:rowOff>
    </xdr:from>
    <xdr:to>
      <xdr:col>22</xdr:col>
      <xdr:colOff>242791</xdr:colOff>
      <xdr:row>35</xdr:row>
      <xdr:rowOff>165596</xdr:rowOff>
    </xdr:to>
    <xdr:sp macro="" textlink="">
      <xdr:nvSpPr>
        <xdr:cNvPr id="2" name="Text Box 34">
          <a:extLst>
            <a:ext uri="{FF2B5EF4-FFF2-40B4-BE49-F238E27FC236}">
              <a16:creationId xmlns:a16="http://schemas.microsoft.com/office/drawing/2014/main" id="{00000000-0008-0000-0300-000002000000}"/>
            </a:ext>
          </a:extLst>
        </xdr:cNvPr>
        <xdr:cNvSpPr txBox="1">
          <a:spLocks noChangeArrowheads="1"/>
        </xdr:cNvSpPr>
      </xdr:nvSpPr>
      <xdr:spPr bwMode="auto">
        <a:xfrm>
          <a:off x="10349874" y="18590245"/>
          <a:ext cx="370417" cy="2919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印</a:t>
          </a:r>
        </a:p>
      </xdr:txBody>
    </xdr:sp>
    <xdr:clientData/>
  </xdr:twoCellAnchor>
  <xdr:twoCellAnchor>
    <xdr:from>
      <xdr:col>10</xdr:col>
      <xdr:colOff>520072</xdr:colOff>
      <xdr:row>34</xdr:row>
      <xdr:rowOff>139076</xdr:rowOff>
    </xdr:from>
    <xdr:to>
      <xdr:col>10</xdr:col>
      <xdr:colOff>915391</xdr:colOff>
      <xdr:row>35</xdr:row>
      <xdr:rowOff>189876</xdr:rowOff>
    </xdr:to>
    <xdr:sp macro="" textlink="">
      <xdr:nvSpPr>
        <xdr:cNvPr id="3" name="Text Box 33">
          <a:extLst>
            <a:ext uri="{FF2B5EF4-FFF2-40B4-BE49-F238E27FC236}">
              <a16:creationId xmlns:a16="http://schemas.microsoft.com/office/drawing/2014/main" id="{00000000-0008-0000-0300-000003000000}"/>
            </a:ext>
          </a:extLst>
        </xdr:cNvPr>
        <xdr:cNvSpPr txBox="1">
          <a:spLocks noChangeArrowheads="1"/>
        </xdr:cNvSpPr>
      </xdr:nvSpPr>
      <xdr:spPr bwMode="auto">
        <a:xfrm>
          <a:off x="5293778" y="18501782"/>
          <a:ext cx="395319" cy="3570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cs typeface="ＭＳ Ｐゴシック"/>
            </a:rPr>
            <a:t>公印</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sheetPr>
  <dimension ref="A1:AH30"/>
  <sheetViews>
    <sheetView showOutlineSymbols="0" zoomScale="90" zoomScaleNormal="100" workbookViewId="0">
      <selection activeCell="H27" sqref="H27"/>
    </sheetView>
  </sheetViews>
  <sheetFormatPr defaultColWidth="8.90625" defaultRowHeight="19.5" customHeight="1" x14ac:dyDescent="0.2"/>
  <cols>
    <col min="1" max="1" width="4" style="2" customWidth="1"/>
    <col min="2" max="2" width="8.90625" style="2"/>
    <col min="3" max="8" width="11.26953125" style="2" customWidth="1"/>
    <col min="9" max="10" width="8.90625" style="3"/>
    <col min="11" max="11" width="14.453125" style="4" bestFit="1" customWidth="1"/>
    <col min="12" max="12" width="9" style="2" bestFit="1" customWidth="1"/>
    <col min="13" max="15" width="3.7265625" style="2" customWidth="1"/>
    <col min="16" max="16" width="9" style="2" customWidth="1"/>
    <col min="17" max="19" width="3.7265625" style="2" customWidth="1"/>
    <col min="20" max="20" width="9" style="2" customWidth="1"/>
    <col min="21" max="23" width="3.7265625" style="2" customWidth="1"/>
    <col min="24" max="16384" width="8.90625" style="2"/>
  </cols>
  <sheetData>
    <row r="1" spans="1:34" customFormat="1" ht="18" customHeight="1" x14ac:dyDescent="0.2">
      <c r="A1" s="2"/>
      <c r="B1" s="31" t="s">
        <v>16</v>
      </c>
      <c r="C1" s="31"/>
      <c r="D1" s="31"/>
      <c r="E1" s="31"/>
      <c r="F1" s="31"/>
      <c r="G1" s="31"/>
      <c r="H1" s="31"/>
      <c r="I1" s="31"/>
      <c r="J1" s="31"/>
      <c r="K1" s="31"/>
      <c r="L1" s="31"/>
      <c r="M1" s="31"/>
      <c r="N1" s="31"/>
      <c r="O1" s="31"/>
      <c r="P1" s="31"/>
      <c r="Q1" s="31"/>
      <c r="R1" s="31"/>
      <c r="S1" s="31"/>
      <c r="T1" s="31"/>
      <c r="U1" s="31"/>
      <c r="V1" s="31"/>
      <c r="W1" s="31"/>
      <c r="X1" s="31"/>
      <c r="AB1" s="31"/>
    </row>
    <row r="2" spans="1:34" customFormat="1" ht="21.75" customHeight="1" x14ac:dyDescent="0.2">
      <c r="A2" s="2"/>
      <c r="B2" s="63" t="s">
        <v>152</v>
      </c>
      <c r="C2" s="31"/>
      <c r="D2" s="31"/>
      <c r="E2" s="31"/>
      <c r="F2" s="31"/>
      <c r="G2" s="31"/>
      <c r="H2" s="31"/>
      <c r="I2" s="31"/>
      <c r="J2" s="31"/>
      <c r="K2" s="31"/>
      <c r="L2" s="31"/>
      <c r="M2" s="31"/>
      <c r="N2" s="31"/>
      <c r="O2" s="31"/>
      <c r="P2" s="31"/>
      <c r="Q2" s="31"/>
      <c r="R2" s="31"/>
      <c r="S2" s="31"/>
      <c r="T2" s="31"/>
      <c r="U2" s="31"/>
      <c r="V2" s="31"/>
      <c r="W2" s="31"/>
      <c r="X2" s="31"/>
      <c r="AB2" s="31"/>
    </row>
    <row r="3" spans="1:34" customFormat="1" ht="7.5" customHeight="1" x14ac:dyDescent="0.2">
      <c r="A3" s="63"/>
      <c r="B3" s="31"/>
      <c r="C3" s="31"/>
      <c r="D3" s="31"/>
      <c r="E3" s="31"/>
      <c r="F3" s="31"/>
      <c r="G3" s="31"/>
      <c r="H3" s="31"/>
      <c r="I3" s="31"/>
      <c r="J3" s="31"/>
      <c r="K3" s="31"/>
      <c r="L3" s="31"/>
      <c r="M3" s="31"/>
      <c r="N3" s="31"/>
      <c r="O3" s="31"/>
      <c r="P3" s="31"/>
      <c r="Q3" s="31"/>
      <c r="R3" s="31"/>
      <c r="S3" s="31"/>
      <c r="T3" s="31"/>
      <c r="U3" s="31"/>
      <c r="V3" s="31"/>
      <c r="W3" s="31"/>
      <c r="X3" s="31"/>
      <c r="AB3" s="31"/>
    </row>
    <row r="4" spans="1:34" customFormat="1" ht="22.5" customHeight="1" x14ac:dyDescent="0.2">
      <c r="A4" s="2"/>
      <c r="B4" s="71" t="s">
        <v>155</v>
      </c>
      <c r="C4" s="64"/>
      <c r="D4" s="64"/>
      <c r="E4" s="64"/>
      <c r="F4" s="64"/>
      <c r="G4" s="64"/>
      <c r="H4" s="64"/>
      <c r="I4" s="64"/>
      <c r="J4" s="64"/>
      <c r="K4" s="64"/>
      <c r="L4" s="64"/>
      <c r="M4" s="64"/>
      <c r="N4" s="64"/>
      <c r="O4" s="31"/>
      <c r="P4" s="31"/>
      <c r="Q4" s="31"/>
      <c r="R4" s="31"/>
      <c r="S4" s="31"/>
      <c r="T4" s="31"/>
      <c r="U4" s="31"/>
      <c r="V4" s="31"/>
      <c r="W4" s="31"/>
      <c r="X4" s="31"/>
      <c r="AB4" s="31"/>
    </row>
    <row r="5" spans="1:34" customFormat="1" ht="22.5" customHeight="1" x14ac:dyDescent="0.2">
      <c r="A5" s="2"/>
      <c r="B5" s="71" t="s">
        <v>156</v>
      </c>
      <c r="C5" s="64"/>
      <c r="D5" s="64"/>
      <c r="E5" s="64"/>
      <c r="F5" s="64"/>
      <c r="G5" s="64"/>
      <c r="H5" s="64"/>
      <c r="I5" s="64"/>
      <c r="J5" s="64"/>
      <c r="K5" s="64"/>
      <c r="L5" s="64"/>
      <c r="M5" s="64"/>
      <c r="N5" s="64"/>
      <c r="O5" s="31"/>
      <c r="P5" s="31"/>
      <c r="Q5" s="31"/>
      <c r="R5" s="31"/>
      <c r="S5" s="31"/>
      <c r="T5" s="31"/>
      <c r="U5" s="31"/>
      <c r="V5" s="31"/>
      <c r="W5" s="31"/>
      <c r="X5" s="31"/>
      <c r="AB5" s="31"/>
    </row>
    <row r="6" spans="1:34" customFormat="1" ht="22.5" customHeight="1" x14ac:dyDescent="0.2">
      <c r="A6" s="2"/>
      <c r="B6" s="72" t="s">
        <v>153</v>
      </c>
      <c r="C6" s="64"/>
      <c r="D6" s="64"/>
      <c r="E6" s="64"/>
      <c r="F6" s="64"/>
      <c r="G6" s="64"/>
      <c r="H6" s="64"/>
      <c r="I6" s="64"/>
      <c r="J6" s="64"/>
      <c r="K6" s="64"/>
      <c r="L6" s="64"/>
      <c r="M6" s="64"/>
      <c r="N6" s="64"/>
      <c r="O6" s="31"/>
      <c r="P6" s="31"/>
      <c r="Q6" s="31"/>
      <c r="R6" s="31"/>
      <c r="S6" s="31"/>
      <c r="T6" s="31"/>
      <c r="U6" s="31"/>
      <c r="V6" s="31"/>
      <c r="W6" s="31"/>
      <c r="X6" s="31"/>
      <c r="AB6" s="31"/>
    </row>
    <row r="7" spans="1:34" customFormat="1" ht="13" x14ac:dyDescent="0.2">
      <c r="A7" s="31"/>
      <c r="B7" s="64"/>
      <c r="C7" s="64"/>
      <c r="D7" s="64"/>
      <c r="E7" s="64"/>
      <c r="F7" s="64"/>
      <c r="G7" s="64"/>
      <c r="H7" s="64"/>
      <c r="I7" s="64"/>
      <c r="J7" s="64"/>
      <c r="K7" s="64"/>
      <c r="L7" s="64"/>
      <c r="M7" s="64"/>
      <c r="N7" s="64"/>
      <c r="O7" s="31"/>
      <c r="P7" s="31"/>
      <c r="Q7" s="31"/>
      <c r="R7" s="31"/>
      <c r="S7" s="31"/>
      <c r="T7" s="31"/>
      <c r="U7" s="31"/>
      <c r="V7" s="31"/>
      <c r="W7" s="31"/>
      <c r="X7" s="31"/>
      <c r="AB7" s="31"/>
    </row>
    <row r="8" spans="1:34" customFormat="1" ht="30" customHeight="1" x14ac:dyDescent="0.2">
      <c r="A8" s="31"/>
      <c r="B8" s="65" t="s">
        <v>154</v>
      </c>
      <c r="C8" s="64"/>
      <c r="D8" s="64"/>
      <c r="E8" s="64"/>
      <c r="F8" s="64"/>
      <c r="G8" s="64"/>
      <c r="H8" s="64"/>
      <c r="I8" s="64"/>
      <c r="J8" s="64"/>
      <c r="K8" s="64"/>
      <c r="L8" s="64"/>
      <c r="M8" s="64"/>
      <c r="N8" s="64"/>
      <c r="O8" s="31"/>
      <c r="P8" s="31"/>
      <c r="Q8" s="31"/>
      <c r="R8" s="31"/>
      <c r="S8" s="31"/>
      <c r="T8" s="31"/>
      <c r="U8" s="31"/>
      <c r="V8" s="31"/>
      <c r="W8" s="31"/>
      <c r="X8" s="31"/>
      <c r="AB8" s="31"/>
    </row>
    <row r="9" spans="1:34" ht="18" customHeight="1" x14ac:dyDescent="0.2">
      <c r="A9" s="31"/>
      <c r="B9" s="31" t="s">
        <v>16</v>
      </c>
      <c r="C9" s="31"/>
      <c r="D9" s="31"/>
      <c r="E9" s="31"/>
      <c r="F9" s="31"/>
      <c r="G9" s="31"/>
      <c r="H9" s="31"/>
      <c r="I9" s="32"/>
      <c r="J9" s="32"/>
      <c r="K9" s="31"/>
      <c r="L9" s="31"/>
      <c r="M9" s="31"/>
      <c r="N9" s="31"/>
      <c r="O9" s="31"/>
      <c r="P9" s="31"/>
      <c r="Q9" s="31"/>
      <c r="R9" s="31"/>
      <c r="S9" s="31"/>
      <c r="T9" s="31"/>
      <c r="U9" s="31"/>
      <c r="V9" s="31"/>
      <c r="W9" s="31"/>
      <c r="X9" s="31"/>
      <c r="Y9" s="31"/>
      <c r="Z9" s="31"/>
      <c r="AB9" s="31"/>
      <c r="AC9" s="31"/>
      <c r="AD9" s="31"/>
    </row>
    <row r="10" spans="1:34" ht="24.75" customHeight="1" x14ac:dyDescent="0.2">
      <c r="A10" s="31"/>
      <c r="B10" s="63" t="s">
        <v>183</v>
      </c>
      <c r="C10" s="31"/>
      <c r="D10" s="31"/>
      <c r="E10" s="31"/>
      <c r="F10" s="31"/>
      <c r="G10" s="31"/>
      <c r="H10" s="31"/>
      <c r="I10" s="32"/>
      <c r="J10" s="32"/>
      <c r="K10" s="31"/>
      <c r="L10" s="31"/>
      <c r="M10" s="31"/>
      <c r="N10" s="31"/>
      <c r="O10" s="31"/>
      <c r="P10" s="31"/>
      <c r="Q10" s="31"/>
      <c r="R10" s="31"/>
      <c r="S10" s="31"/>
      <c r="T10" s="31"/>
      <c r="U10" s="31"/>
      <c r="V10" s="31"/>
      <c r="W10" s="31"/>
      <c r="X10" s="31"/>
      <c r="Y10" s="31"/>
      <c r="Z10" s="31"/>
      <c r="AB10" s="31"/>
      <c r="AC10" s="31"/>
      <c r="AD10" s="31"/>
    </row>
    <row r="11" spans="1:34" ht="19.5" customHeight="1" x14ac:dyDescent="0.2">
      <c r="A11" s="31"/>
      <c r="B11" s="145" t="s">
        <v>144</v>
      </c>
      <c r="C11" s="145"/>
      <c r="D11" s="145"/>
      <c r="E11" s="145"/>
      <c r="F11" s="145"/>
      <c r="G11" s="145"/>
      <c r="H11" s="145"/>
      <c r="I11" s="145"/>
      <c r="J11" s="145"/>
      <c r="K11" s="143" t="s">
        <v>143</v>
      </c>
      <c r="L11" s="148" t="s">
        <v>11</v>
      </c>
      <c r="M11" s="141" t="s">
        <v>51</v>
      </c>
      <c r="N11" s="141"/>
      <c r="O11" s="141"/>
      <c r="P11" s="148" t="s">
        <v>17</v>
      </c>
      <c r="Q11" s="141" t="s">
        <v>51</v>
      </c>
      <c r="R11" s="141"/>
      <c r="S11" s="141"/>
      <c r="T11" s="148" t="s">
        <v>159</v>
      </c>
      <c r="U11" s="141" t="s">
        <v>51</v>
      </c>
      <c r="V11" s="141"/>
      <c r="W11" s="141"/>
      <c r="X11" s="138" t="s">
        <v>57</v>
      </c>
      <c r="Y11" s="141" t="s">
        <v>51</v>
      </c>
      <c r="Z11" s="141"/>
      <c r="AA11" s="142"/>
      <c r="AB11" s="138" t="s">
        <v>1368</v>
      </c>
      <c r="AC11" s="141" t="s">
        <v>51</v>
      </c>
      <c r="AD11" s="141"/>
      <c r="AE11" s="142"/>
      <c r="AF11" s="31"/>
      <c r="AG11" s="31"/>
      <c r="AH11" s="31"/>
    </row>
    <row r="12" spans="1:34" ht="19.5" customHeight="1" x14ac:dyDescent="0.2">
      <c r="A12" s="31"/>
      <c r="B12" s="146"/>
      <c r="C12" s="146"/>
      <c r="D12" s="146"/>
      <c r="E12" s="146"/>
      <c r="F12" s="146"/>
      <c r="G12" s="146"/>
      <c r="H12" s="146"/>
      <c r="I12" s="146"/>
      <c r="J12" s="146"/>
      <c r="K12" s="144"/>
      <c r="L12" s="149"/>
      <c r="M12" s="33" t="s">
        <v>6</v>
      </c>
      <c r="N12" s="34" t="s">
        <v>7</v>
      </c>
      <c r="O12" s="35"/>
      <c r="P12" s="149"/>
      <c r="Q12" s="33" t="s">
        <v>6</v>
      </c>
      <c r="R12" s="34" t="s">
        <v>7</v>
      </c>
      <c r="S12" s="35"/>
      <c r="T12" s="149"/>
      <c r="U12" s="33" t="s">
        <v>6</v>
      </c>
      <c r="V12" s="34" t="s">
        <v>7</v>
      </c>
      <c r="W12" s="35"/>
      <c r="X12" s="139"/>
      <c r="Y12" s="33" t="s">
        <v>6</v>
      </c>
      <c r="Z12" s="34" t="s">
        <v>7</v>
      </c>
      <c r="AA12" s="76"/>
      <c r="AB12" s="139"/>
      <c r="AC12" s="33" t="s">
        <v>6</v>
      </c>
      <c r="AD12" s="34" t="s">
        <v>7</v>
      </c>
      <c r="AE12" s="76"/>
      <c r="AF12" s="31"/>
      <c r="AG12" s="31"/>
      <c r="AH12" s="31"/>
    </row>
    <row r="13" spans="1:34" ht="19.5" customHeight="1" x14ac:dyDescent="0.2">
      <c r="A13" s="31"/>
      <c r="B13" s="36" t="s">
        <v>52</v>
      </c>
      <c r="C13" s="37" t="s">
        <v>0</v>
      </c>
      <c r="D13" s="38" t="s">
        <v>1</v>
      </c>
      <c r="E13" s="37" t="s">
        <v>2</v>
      </c>
      <c r="F13" s="38" t="s">
        <v>3</v>
      </c>
      <c r="G13" s="37" t="s">
        <v>184</v>
      </c>
      <c r="H13" s="38" t="s">
        <v>185</v>
      </c>
      <c r="I13" s="36" t="s">
        <v>8</v>
      </c>
      <c r="J13" s="36" t="s">
        <v>4</v>
      </c>
      <c r="K13" s="36" t="s">
        <v>5</v>
      </c>
      <c r="L13" s="150"/>
      <c r="M13" s="39"/>
      <c r="N13" s="40" t="s">
        <v>50</v>
      </c>
      <c r="O13" s="41" t="s">
        <v>58</v>
      </c>
      <c r="P13" s="150"/>
      <c r="Q13" s="39"/>
      <c r="R13" s="40" t="s">
        <v>50</v>
      </c>
      <c r="S13" s="42" t="s">
        <v>58</v>
      </c>
      <c r="T13" s="150"/>
      <c r="U13" s="39"/>
      <c r="V13" s="40" t="s">
        <v>50</v>
      </c>
      <c r="W13" s="42" t="s">
        <v>58</v>
      </c>
      <c r="X13" s="140"/>
      <c r="Y13" s="43"/>
      <c r="Z13" s="40"/>
      <c r="AA13" s="41"/>
      <c r="AB13" s="140"/>
      <c r="AC13" s="43"/>
      <c r="AD13" s="40"/>
      <c r="AE13" s="41"/>
      <c r="AF13" s="31"/>
      <c r="AG13" s="31"/>
      <c r="AH13" s="31"/>
    </row>
    <row r="14" spans="1:34" ht="19.5" customHeight="1" x14ac:dyDescent="0.2">
      <c r="A14" s="31">
        <v>1</v>
      </c>
      <c r="B14" s="44"/>
      <c r="C14" s="45"/>
      <c r="D14" s="46"/>
      <c r="E14" s="47" t="str">
        <f>PHONETIC(C14)</f>
        <v/>
      </c>
      <c r="F14" s="48" t="str">
        <f>PHONETIC(D14)</f>
        <v/>
      </c>
      <c r="G14" s="47" t="str">
        <f>PHONETIC(E14)</f>
        <v/>
      </c>
      <c r="H14" s="48" t="str">
        <f>PHONETIC(F14)</f>
        <v/>
      </c>
      <c r="I14" s="49"/>
      <c r="J14" s="49" t="s">
        <v>62</v>
      </c>
      <c r="K14" s="75"/>
      <c r="L14" s="50"/>
      <c r="M14" s="51"/>
      <c r="N14" s="52"/>
      <c r="O14" s="46"/>
      <c r="P14" s="53"/>
      <c r="Q14" s="54"/>
      <c r="R14" s="55"/>
      <c r="S14" s="56"/>
      <c r="T14" s="53"/>
      <c r="U14" s="54"/>
      <c r="V14" s="55"/>
      <c r="W14" s="56"/>
      <c r="X14" s="73"/>
      <c r="Y14" s="57"/>
      <c r="Z14" s="55"/>
      <c r="AA14" s="56"/>
      <c r="AB14" s="73"/>
      <c r="AC14" s="57"/>
      <c r="AD14" s="55"/>
      <c r="AE14" s="56"/>
      <c r="AF14" s="31"/>
      <c r="AG14" s="31"/>
      <c r="AH14" s="31"/>
    </row>
    <row r="15" spans="1:34" ht="19.5" customHeight="1" x14ac:dyDescent="0.2">
      <c r="A15" s="31">
        <v>2</v>
      </c>
      <c r="B15" s="44"/>
      <c r="C15" s="58"/>
      <c r="D15" s="59"/>
      <c r="E15" s="47" t="str">
        <f t="shared" ref="E15:F18" si="0">PHONETIC(C15)</f>
        <v/>
      </c>
      <c r="F15" s="48" t="str">
        <f t="shared" si="0"/>
        <v/>
      </c>
      <c r="G15" s="47" t="str">
        <f t="shared" ref="G15:G18" si="1">PHONETIC(E15)</f>
        <v/>
      </c>
      <c r="H15" s="48" t="str">
        <f t="shared" ref="H15:H18" si="2">PHONETIC(F15)</f>
        <v/>
      </c>
      <c r="I15" s="49"/>
      <c r="J15" s="49" t="s">
        <v>62</v>
      </c>
      <c r="K15" s="75"/>
      <c r="L15" s="50"/>
      <c r="M15" s="60"/>
      <c r="N15" s="61"/>
      <c r="O15" s="59"/>
      <c r="P15" s="53"/>
      <c r="Q15" s="54"/>
      <c r="R15" s="55"/>
      <c r="S15" s="56"/>
      <c r="T15" s="53"/>
      <c r="U15" s="54"/>
      <c r="V15" s="55"/>
      <c r="W15" s="56"/>
      <c r="X15" s="73"/>
      <c r="Y15" s="57"/>
      <c r="Z15" s="55"/>
      <c r="AA15" s="56"/>
      <c r="AB15" s="73"/>
      <c r="AC15" s="57"/>
      <c r="AD15" s="55"/>
      <c r="AE15" s="56"/>
      <c r="AF15" s="31"/>
      <c r="AG15" s="31"/>
      <c r="AH15" s="31"/>
    </row>
    <row r="16" spans="1:34" ht="19.5" customHeight="1" x14ac:dyDescent="0.2">
      <c r="A16" s="31">
        <v>3</v>
      </c>
      <c r="B16" s="44"/>
      <c r="C16" s="58"/>
      <c r="D16" s="59"/>
      <c r="E16" s="47" t="str">
        <f t="shared" si="0"/>
        <v/>
      </c>
      <c r="F16" s="48" t="str">
        <f t="shared" si="0"/>
        <v/>
      </c>
      <c r="G16" s="47" t="str">
        <f t="shared" si="1"/>
        <v/>
      </c>
      <c r="H16" s="48" t="str">
        <f t="shared" si="2"/>
        <v/>
      </c>
      <c r="I16" s="49"/>
      <c r="J16" s="49" t="s">
        <v>62</v>
      </c>
      <c r="K16" s="75"/>
      <c r="L16" s="50"/>
      <c r="M16" s="60"/>
      <c r="N16" s="61"/>
      <c r="O16" s="59"/>
      <c r="P16" s="53"/>
      <c r="Q16" s="54"/>
      <c r="R16" s="55"/>
      <c r="S16" s="56"/>
      <c r="T16" s="53"/>
      <c r="U16" s="54"/>
      <c r="V16" s="55"/>
      <c r="W16" s="56"/>
      <c r="X16" s="73"/>
      <c r="Y16" s="57"/>
      <c r="Z16" s="55"/>
      <c r="AA16" s="56"/>
      <c r="AB16" s="73"/>
      <c r="AC16" s="57"/>
      <c r="AD16" s="55"/>
      <c r="AE16" s="56"/>
      <c r="AF16" s="31"/>
      <c r="AG16" s="31"/>
      <c r="AH16" s="31"/>
    </row>
    <row r="17" spans="1:34" ht="19.5" customHeight="1" x14ac:dyDescent="0.2">
      <c r="A17" s="31">
        <v>4</v>
      </c>
      <c r="B17" s="44"/>
      <c r="C17" s="58"/>
      <c r="D17" s="59"/>
      <c r="E17" s="47" t="str">
        <f t="shared" si="0"/>
        <v/>
      </c>
      <c r="F17" s="48" t="str">
        <f t="shared" si="0"/>
        <v/>
      </c>
      <c r="G17" s="47" t="str">
        <f t="shared" si="1"/>
        <v/>
      </c>
      <c r="H17" s="48" t="str">
        <f t="shared" si="2"/>
        <v/>
      </c>
      <c r="I17" s="49"/>
      <c r="J17" s="49" t="s">
        <v>62</v>
      </c>
      <c r="K17" s="75"/>
      <c r="L17" s="50"/>
      <c r="M17" s="60"/>
      <c r="N17" s="61"/>
      <c r="O17" s="59"/>
      <c r="P17" s="53"/>
      <c r="Q17" s="54"/>
      <c r="R17" s="55"/>
      <c r="S17" s="56"/>
      <c r="T17" s="53"/>
      <c r="U17" s="54"/>
      <c r="V17" s="55"/>
      <c r="W17" s="56"/>
      <c r="X17" s="73"/>
      <c r="Y17" s="57"/>
      <c r="Z17" s="55"/>
      <c r="AA17" s="56"/>
      <c r="AB17" s="73"/>
      <c r="AC17" s="57"/>
      <c r="AD17" s="55"/>
      <c r="AE17" s="56"/>
      <c r="AF17" s="31"/>
      <c r="AG17" s="31"/>
      <c r="AH17" s="31"/>
    </row>
    <row r="18" spans="1:34" ht="19.5" customHeight="1" x14ac:dyDescent="0.2">
      <c r="A18" s="31">
        <v>5</v>
      </c>
      <c r="B18" s="44"/>
      <c r="C18" s="58"/>
      <c r="D18" s="59"/>
      <c r="E18" s="47" t="str">
        <f t="shared" si="0"/>
        <v/>
      </c>
      <c r="F18" s="48" t="str">
        <f t="shared" si="0"/>
        <v/>
      </c>
      <c r="G18" s="47" t="str">
        <f t="shared" si="1"/>
        <v/>
      </c>
      <c r="H18" s="48" t="str">
        <f t="shared" si="2"/>
        <v/>
      </c>
      <c r="I18" s="49"/>
      <c r="J18" s="49" t="s">
        <v>62</v>
      </c>
      <c r="K18" s="75"/>
      <c r="L18" s="50"/>
      <c r="M18" s="60"/>
      <c r="N18" s="61"/>
      <c r="O18" s="59"/>
      <c r="P18" s="53"/>
      <c r="Q18" s="54"/>
      <c r="R18" s="55"/>
      <c r="S18" s="56"/>
      <c r="T18" s="53"/>
      <c r="U18" s="54"/>
      <c r="V18" s="55"/>
      <c r="W18" s="56"/>
      <c r="X18" s="73"/>
      <c r="Y18" s="57"/>
      <c r="Z18" s="55"/>
      <c r="AA18" s="56"/>
      <c r="AB18" s="73"/>
      <c r="AC18" s="57"/>
      <c r="AD18" s="55"/>
      <c r="AE18" s="56"/>
      <c r="AF18" s="31"/>
      <c r="AG18" s="31"/>
      <c r="AH18" s="31"/>
    </row>
    <row r="19" spans="1:34" ht="19.5" customHeight="1" x14ac:dyDescent="0.2">
      <c r="A19" s="31"/>
      <c r="B19" s="31"/>
      <c r="C19" s="31"/>
      <c r="D19" s="31"/>
      <c r="E19" s="31"/>
      <c r="F19" s="31"/>
      <c r="G19" s="31"/>
      <c r="H19" s="31"/>
      <c r="I19" s="32"/>
      <c r="J19" s="32"/>
      <c r="K19" s="62"/>
      <c r="L19" s="31"/>
      <c r="M19" s="31"/>
      <c r="N19" s="31"/>
      <c r="O19" s="31"/>
      <c r="P19" s="31"/>
      <c r="Q19" s="31"/>
      <c r="R19" s="31"/>
      <c r="S19" s="31"/>
      <c r="T19" s="31"/>
      <c r="U19" s="31"/>
      <c r="V19" s="31"/>
      <c r="W19" s="31"/>
      <c r="X19" s="31"/>
      <c r="Y19" s="31"/>
      <c r="Z19" s="31"/>
      <c r="AB19" s="31"/>
      <c r="AC19" s="31"/>
      <c r="AD19" s="31"/>
    </row>
    <row r="20" spans="1:34" ht="19.5" customHeight="1" thickBot="1" x14ac:dyDescent="0.25">
      <c r="A20" s="31"/>
      <c r="B20" s="147" t="s">
        <v>145</v>
      </c>
      <c r="C20" s="147"/>
      <c r="D20" s="147"/>
      <c r="E20" s="147"/>
      <c r="F20" s="147"/>
      <c r="G20" s="147"/>
      <c r="H20" s="147"/>
      <c r="I20" s="147"/>
      <c r="J20" s="147"/>
      <c r="K20" s="147"/>
      <c r="L20" s="147"/>
      <c r="M20" s="147"/>
      <c r="N20" s="31"/>
      <c r="O20" s="31"/>
      <c r="P20" s="31"/>
      <c r="Q20" s="31"/>
      <c r="R20" s="31"/>
      <c r="S20" s="31"/>
      <c r="T20" s="31"/>
      <c r="U20" s="31"/>
      <c r="V20" s="31"/>
      <c r="W20" s="31"/>
      <c r="X20" s="31"/>
      <c r="Y20" s="31"/>
      <c r="Z20" s="31"/>
      <c r="AB20" s="31"/>
      <c r="AC20" s="31"/>
      <c r="AD20" s="31"/>
    </row>
    <row r="21" spans="1:34" ht="22.5" customHeight="1" x14ac:dyDescent="0.2">
      <c r="A21" s="31"/>
      <c r="B21" s="151" t="s">
        <v>146</v>
      </c>
      <c r="C21" s="152"/>
      <c r="D21" s="155"/>
      <c r="E21" s="156"/>
      <c r="F21" s="157"/>
      <c r="G21" s="108"/>
      <c r="H21" s="108"/>
      <c r="I21" s="152" t="s">
        <v>147</v>
      </c>
      <c r="J21" s="152"/>
      <c r="K21" s="169" t="s">
        <v>150</v>
      </c>
      <c r="L21" s="170"/>
      <c r="M21" s="66"/>
      <c r="N21" s="66"/>
      <c r="O21" s="66"/>
      <c r="P21" s="66"/>
      <c r="Q21" s="66"/>
      <c r="R21" s="66"/>
      <c r="S21" s="66"/>
      <c r="T21" s="66"/>
      <c r="U21" s="66"/>
      <c r="V21" s="66"/>
      <c r="W21" s="67"/>
      <c r="X21" s="31"/>
      <c r="Y21" s="31"/>
      <c r="Z21" s="31"/>
      <c r="AB21" s="31"/>
      <c r="AC21" s="31"/>
      <c r="AD21" s="31"/>
    </row>
    <row r="22" spans="1:34" ht="22.5" customHeight="1" x14ac:dyDescent="0.2">
      <c r="A22" s="31"/>
      <c r="B22" s="153"/>
      <c r="C22" s="154"/>
      <c r="D22" s="158"/>
      <c r="E22" s="159"/>
      <c r="F22" s="160"/>
      <c r="G22" s="109"/>
      <c r="H22" s="109"/>
      <c r="I22" s="154"/>
      <c r="J22" s="154"/>
      <c r="K22" s="171" t="s">
        <v>151</v>
      </c>
      <c r="L22" s="172"/>
      <c r="M22" s="172"/>
      <c r="N22" s="172"/>
      <c r="O22" s="172"/>
      <c r="P22" s="172"/>
      <c r="Q22" s="172"/>
      <c r="R22" s="172"/>
      <c r="S22" s="172"/>
      <c r="T22" s="172"/>
      <c r="U22" s="172"/>
      <c r="V22" s="172"/>
      <c r="W22" s="173"/>
      <c r="X22" s="31"/>
      <c r="Y22" s="31"/>
      <c r="Z22" s="31"/>
      <c r="AB22" s="31"/>
      <c r="AC22" s="31"/>
      <c r="AD22" s="31"/>
    </row>
    <row r="23" spans="1:34" ht="22.5" customHeight="1" x14ac:dyDescent="0.2">
      <c r="A23" s="31"/>
      <c r="B23" s="153" t="s">
        <v>148</v>
      </c>
      <c r="C23" s="154"/>
      <c r="D23" s="163"/>
      <c r="E23" s="164"/>
      <c r="F23" s="165"/>
      <c r="G23" s="110"/>
      <c r="H23" s="110"/>
      <c r="I23" s="154" t="s">
        <v>149</v>
      </c>
      <c r="J23" s="154"/>
      <c r="K23" s="163"/>
      <c r="L23" s="164"/>
      <c r="M23" s="164"/>
      <c r="N23" s="164"/>
      <c r="O23" s="165"/>
      <c r="P23" s="74" t="s">
        <v>158</v>
      </c>
      <c r="Q23" s="68"/>
      <c r="R23" s="68"/>
      <c r="S23" s="69"/>
      <c r="T23" s="68" t="s">
        <v>157</v>
      </c>
      <c r="U23" s="68"/>
      <c r="V23" s="68"/>
      <c r="W23" s="70"/>
      <c r="X23" s="31"/>
      <c r="Y23" s="31"/>
      <c r="Z23" s="31"/>
      <c r="AB23" s="31"/>
      <c r="AC23" s="31"/>
      <c r="AD23" s="31"/>
    </row>
    <row r="24" spans="1:34" ht="22.5" customHeight="1" thickBot="1" x14ac:dyDescent="0.25">
      <c r="A24" s="31"/>
      <c r="B24" s="161"/>
      <c r="C24" s="162"/>
      <c r="D24" s="166"/>
      <c r="E24" s="167"/>
      <c r="F24" s="168"/>
      <c r="G24" s="111"/>
      <c r="H24" s="111"/>
      <c r="I24" s="162"/>
      <c r="J24" s="162"/>
      <c r="K24" s="166"/>
      <c r="L24" s="167"/>
      <c r="M24" s="167"/>
      <c r="N24" s="167"/>
      <c r="O24" s="168"/>
      <c r="P24" s="174"/>
      <c r="Q24" s="175"/>
      <c r="R24" s="175"/>
      <c r="S24" s="176"/>
      <c r="T24" s="174"/>
      <c r="U24" s="175"/>
      <c r="V24" s="175"/>
      <c r="W24" s="177"/>
      <c r="X24" s="31"/>
      <c r="AB24" s="31"/>
    </row>
    <row r="25" spans="1:34" ht="19.5" customHeight="1" x14ac:dyDescent="0.2">
      <c r="A25" s="31"/>
      <c r="B25" s="31"/>
      <c r="C25" s="31"/>
      <c r="D25" s="31"/>
      <c r="E25" s="31"/>
      <c r="F25" s="31"/>
      <c r="G25" s="31"/>
      <c r="H25" s="31"/>
      <c r="I25" s="32"/>
      <c r="J25" s="32"/>
      <c r="K25" s="62"/>
      <c r="L25" s="31"/>
      <c r="M25" s="31"/>
      <c r="N25" s="31"/>
      <c r="O25" s="31"/>
      <c r="P25" s="31"/>
      <c r="Q25" s="31"/>
      <c r="R25" s="31"/>
      <c r="S25" s="31"/>
      <c r="T25" s="31"/>
      <c r="U25" s="31"/>
      <c r="V25" s="31"/>
      <c r="W25" s="31"/>
      <c r="X25" s="31"/>
      <c r="AB25" s="31"/>
    </row>
    <row r="26" spans="1:34" ht="19.5" customHeight="1" x14ac:dyDescent="0.2">
      <c r="A26" s="31"/>
      <c r="B26" s="31"/>
      <c r="C26" s="31"/>
      <c r="D26" s="31"/>
      <c r="E26" s="31"/>
      <c r="F26" s="31"/>
      <c r="G26" s="31"/>
      <c r="H26" s="31"/>
      <c r="I26" s="32"/>
      <c r="J26" s="32"/>
      <c r="K26" s="62"/>
      <c r="L26" s="31"/>
      <c r="M26" s="31"/>
      <c r="N26" s="31"/>
      <c r="O26" s="31"/>
      <c r="P26" s="31"/>
      <c r="Q26" s="31"/>
      <c r="R26" s="31"/>
      <c r="S26" s="31"/>
      <c r="T26" s="31"/>
      <c r="U26" s="31"/>
      <c r="V26" s="31"/>
      <c r="W26" s="31"/>
      <c r="X26" s="31"/>
      <c r="AB26" s="31"/>
    </row>
    <row r="27" spans="1:34" ht="19.5" customHeight="1" x14ac:dyDescent="0.2">
      <c r="A27" s="31"/>
      <c r="B27" s="31"/>
      <c r="C27" s="31"/>
      <c r="D27" s="31"/>
      <c r="E27" s="31"/>
      <c r="F27" s="31"/>
      <c r="G27" s="31"/>
      <c r="H27" s="31"/>
      <c r="I27" s="32"/>
      <c r="J27" s="32"/>
      <c r="K27" s="62"/>
      <c r="L27" s="31"/>
      <c r="M27" s="31"/>
      <c r="N27" s="31"/>
      <c r="O27" s="31"/>
      <c r="P27" s="31"/>
      <c r="Q27" s="31"/>
      <c r="R27" s="31"/>
      <c r="S27" s="31"/>
      <c r="T27" s="31"/>
      <c r="U27" s="31"/>
      <c r="V27" s="31"/>
      <c r="W27" s="31"/>
      <c r="X27" s="31"/>
      <c r="AB27" s="31"/>
    </row>
    <row r="28" spans="1:34" ht="19.5" customHeight="1" x14ac:dyDescent="0.2">
      <c r="A28" s="31"/>
      <c r="B28" s="31"/>
      <c r="C28" s="31"/>
      <c r="D28" s="31"/>
      <c r="E28" s="31"/>
      <c r="F28" s="31"/>
      <c r="G28" s="31"/>
      <c r="H28" s="31"/>
      <c r="I28" s="32"/>
      <c r="J28" s="32"/>
      <c r="K28" s="62"/>
      <c r="L28" s="31"/>
      <c r="M28" s="31"/>
      <c r="N28" s="31"/>
      <c r="O28" s="31"/>
      <c r="P28" s="31"/>
      <c r="Q28" s="31"/>
      <c r="R28" s="31"/>
      <c r="S28" s="31"/>
      <c r="T28" s="31"/>
      <c r="U28" s="31"/>
      <c r="V28" s="31"/>
      <c r="W28" s="31"/>
      <c r="X28" s="31"/>
      <c r="AB28" s="31"/>
    </row>
    <row r="29" spans="1:34" ht="19.5" customHeight="1" x14ac:dyDescent="0.2">
      <c r="A29" s="31"/>
      <c r="B29" s="31"/>
      <c r="C29" s="31"/>
      <c r="D29" s="31"/>
      <c r="E29" s="31"/>
      <c r="F29" s="31"/>
      <c r="G29" s="31"/>
      <c r="H29" s="31"/>
      <c r="I29" s="32"/>
      <c r="J29" s="32"/>
      <c r="K29" s="62"/>
      <c r="L29" s="31"/>
      <c r="M29" s="31"/>
      <c r="N29" s="31"/>
      <c r="O29" s="31"/>
      <c r="P29" s="31"/>
      <c r="Q29" s="31"/>
      <c r="R29" s="31"/>
      <c r="S29" s="31"/>
      <c r="T29" s="31"/>
      <c r="U29" s="31"/>
      <c r="V29" s="31"/>
      <c r="W29" s="31"/>
      <c r="X29" s="31"/>
      <c r="AB29" s="31"/>
    </row>
    <row r="30" spans="1:34" ht="19.5" customHeight="1" x14ac:dyDescent="0.2">
      <c r="A30" s="31"/>
      <c r="B30" s="31"/>
      <c r="C30" s="31"/>
      <c r="D30" s="31"/>
      <c r="E30" s="31"/>
      <c r="F30" s="31"/>
      <c r="G30" s="31"/>
      <c r="H30" s="31"/>
      <c r="I30" s="32"/>
      <c r="J30" s="32"/>
      <c r="K30" s="62"/>
      <c r="L30" s="31"/>
      <c r="M30" s="31"/>
      <c r="N30" s="31"/>
      <c r="O30" s="31"/>
      <c r="P30" s="31"/>
      <c r="Q30" s="31"/>
      <c r="R30" s="31"/>
      <c r="S30" s="31"/>
      <c r="T30" s="31"/>
      <c r="U30" s="31"/>
      <c r="V30" s="31"/>
      <c r="W30" s="31"/>
      <c r="X30" s="31"/>
      <c r="AB30" s="31"/>
    </row>
  </sheetData>
  <mergeCells count="25">
    <mergeCell ref="K21:L21"/>
    <mergeCell ref="K22:W22"/>
    <mergeCell ref="P24:S24"/>
    <mergeCell ref="T24:W24"/>
    <mergeCell ref="K23:O24"/>
    <mergeCell ref="B21:C22"/>
    <mergeCell ref="D21:F22"/>
    <mergeCell ref="I21:J22"/>
    <mergeCell ref="B23:C24"/>
    <mergeCell ref="D23:F24"/>
    <mergeCell ref="I23:J24"/>
    <mergeCell ref="E11:J12"/>
    <mergeCell ref="B20:M20"/>
    <mergeCell ref="B11:D12"/>
    <mergeCell ref="L11:L13"/>
    <mergeCell ref="M11:O11"/>
    <mergeCell ref="AB11:AB13"/>
    <mergeCell ref="AC11:AE11"/>
    <mergeCell ref="X11:X13"/>
    <mergeCell ref="Y11:AA11"/>
    <mergeCell ref="K11:K12"/>
    <mergeCell ref="P11:P13"/>
    <mergeCell ref="Q11:S11"/>
    <mergeCell ref="T11:T13"/>
    <mergeCell ref="U11:W11"/>
  </mergeCells>
  <phoneticPr fontId="2"/>
  <dataValidations count="13">
    <dataValidation imeMode="halfAlpha" allowBlank="1" showInputMessage="1" showErrorMessage="1" promptTitle="自己記録" prompt="チームの記録を記入してください。個人の100mの記録は記入しないでください。" sqref="Y14:Y18 AC14:AC18" xr:uid="{00000000-0002-0000-0000-000000000000}"/>
    <dataValidation type="list" allowBlank="1" showInputMessage="1" showErrorMessage="1" promptTitle="種目２" prompt="プルダウンリストから選択してください。" sqref="P14:P18" xr:uid="{00000000-0002-0000-0000-000001000000}">
      <formula1>種目</formula1>
    </dataValidation>
    <dataValidation type="list" allowBlank="1" showInputMessage="1" showErrorMessage="1" promptTitle="種目１" prompt="プルダウンリストから選択してください。" sqref="L14:L18" xr:uid="{00000000-0002-0000-0000-000002000000}">
      <formula1>種目</formula1>
    </dataValidation>
    <dataValidation type="list" allowBlank="1" showInputMessage="1" showErrorMessage="1" errorTitle="性別" error="プルダウンリストから選択してください。" promptTitle="性別" prompt="プルダウンリストから選択してください。" sqref="J14:J18" xr:uid="{00000000-0002-0000-0000-000003000000}">
      <formula1>"男,女"</formula1>
    </dataValidation>
    <dataValidation type="whole" allowBlank="1" showInputMessage="1" showErrorMessage="1" errorTitle="秒・m" error="以下のように換算して入力してください。_x000a_例：71秒99→01分11秒99" promptTitle="秒・m" prompt="半角英数で入力してください。" sqref="N14:N18" xr:uid="{00000000-0002-0000-0000-000004000000}">
      <formula1>1</formula1>
      <formula2>59</formula2>
    </dataValidation>
    <dataValidation type="whole" allowBlank="1" showInputMessage="1" showErrorMessage="1" errorTitle="秒以下・cm" error="半角英数・2ケタで入力してください。_x000a_フィールド種目は、mに換算し直して入力してください。" promptTitle="秒以下・cm" prompt="半角英数・2ケタで入力してください。" sqref="O14:O18" xr:uid="{00000000-0002-0000-0000-000005000000}">
      <formula1>0</formula1>
      <formula2>99</formula2>
    </dataValidation>
    <dataValidation allowBlank="1" showInputMessage="1" showErrorMessage="1" promptTitle="ﾌﾘｶﾞﾅ(姓名)" prompt="自動演算で入力されます。誤っている場合は、入力し直してください。" sqref="E14:H18" xr:uid="{00000000-0002-0000-0000-000006000000}"/>
    <dataValidation type="whole" allowBlank="1" showInputMessage="1" errorTitle="分" error="半角英数・2ケタで入力してください。" promptTitle="分" prompt="中長距離種目は必ず入力してください。(半角英数)" sqref="M14:M18" xr:uid="{00000000-0002-0000-0000-000007000000}">
      <formula1>1</formula1>
      <formula2>99</formula2>
    </dataValidation>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Q15:Q18 U15:U18" xr:uid="{00000000-0002-0000-0000-000008000000}"/>
    <dataValidation imeMode="halfAlpha" allowBlank="1" showInputMessage="1" showErrorMessage="1" promptTitle="分" prompt="800m以上のトラック競技の分の記録を半角数字で入力してください。" sqref="Q14 U14" xr:uid="{00000000-0002-0000-0000-000009000000}"/>
    <dataValidation imeMode="halfAlpha" allowBlank="1" showInputMessage="1" showErrorMessage="1" promptTitle="秒・ｍ" prompt="トラック競技の秒の記録_x000a_フィールド競技のｍの記録を半角数字で記入してください。" sqref="Z14:Z18 R14:R18 V14:V18 AD14:AD18" xr:uid="{00000000-0002-0000-0000-00000A000000}"/>
    <dataValidation imeMode="halfAlpha" allowBlank="1" showInputMessage="1" showErrorMessage="1" promptTitle="秒以下・ｃｍ" prompt="トラック競技の秒以下の記録_x000a_フィールド競技のｃｍの記録を半角数字で入力してください。" sqref="W14:W18 S14:S18 AA14:AA18 AE14:AE18" xr:uid="{00000000-0002-0000-0000-00000B000000}"/>
    <dataValidation type="list" allowBlank="1" showInputMessage="1" showErrorMessage="1" promptTitle="種目３" prompt="プルダウンリストから選択してください。" sqref="T14:T18" xr:uid="{00000000-0002-0000-0000-00000C000000}">
      <formula1>種目</formula1>
    </dataValidation>
  </dataValidations>
  <pageMargins left="0.25" right="0.26" top="0.48" bottom="0.6" header="0.36" footer="0.41"/>
  <pageSetup paperSize="9" scale="65" orientation="portrait" horizontalDpi="4294967293" verticalDpi="4294967293"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Title="学年" prompt="プルダウンリストから選択してください。" xr:uid="{00000000-0002-0000-0000-00000D000000}">
          <x14:formula1>
            <xm:f>'入力規則（変更不可）'!$A$2:$A$5</xm:f>
          </x14:formula1>
          <xm:sqref>I14:I18</xm:sqref>
        </x14:dataValidation>
        <x14:dataValidation type="list" allowBlank="1" showInputMessage="1" showErrorMessage="1" promptTitle="所属" prompt="プルダウンリストから選択してください。リストにない学校や今年度新たに登録した学校は直接入力してください。" xr:uid="{00000000-0002-0000-0000-00000E000000}">
          <x14:formula1>
            <xm:f>'入力規則（変更不可）'!$H$2:$H$82</xm:f>
          </x14:formula1>
          <xm:sqref>K14:K18</xm:sqref>
        </x14:dataValidation>
        <x14:dataValidation type="list" allowBlank="1" showInputMessage="1" showErrorMessage="1" promptTitle="4×100mR" prompt="4×100mRに出場する選手を選択してください。１チーム目は①、２チーム目は②…を選択してください。" xr:uid="{00000000-0002-0000-0000-00000F000000}">
          <x14:formula1>
            <xm:f>'入力規則（変更不可）'!$E$2:$E$5</xm:f>
          </x14:formula1>
          <xm:sqref>X14:X18 AB14:AB18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pageSetUpPr autoPageBreaks="0" fitToPage="1"/>
  </sheetPr>
  <dimension ref="A1:AE37"/>
  <sheetViews>
    <sheetView tabSelected="1" showOutlineSymbols="0" zoomScale="85" zoomScaleNormal="85" workbookViewId="0">
      <selection activeCell="E12" sqref="E12"/>
    </sheetView>
  </sheetViews>
  <sheetFormatPr defaultColWidth="8.90625" defaultRowHeight="19.5" customHeight="1" x14ac:dyDescent="0.2"/>
  <cols>
    <col min="1" max="1" width="4" style="112" customWidth="1"/>
    <col min="2" max="2" width="7.453125" style="112" customWidth="1"/>
    <col min="3" max="8" width="10.453125" style="112" customWidth="1"/>
    <col min="9" max="10" width="7.453125" style="113" customWidth="1"/>
    <col min="11" max="11" width="13.7265625" style="135" customWidth="1"/>
    <col min="12" max="12" width="8.7265625" style="114" customWidth="1"/>
    <col min="13" max="15" width="3.6328125" style="112" customWidth="1"/>
    <col min="16" max="16" width="8.7265625" style="114" customWidth="1"/>
    <col min="17" max="19" width="3.6328125" style="112" customWidth="1"/>
    <col min="20" max="20" width="8.7265625" style="114" customWidth="1"/>
    <col min="21" max="23" width="3.6328125" style="112" customWidth="1"/>
    <col min="24" max="24" width="8.7265625" style="114" customWidth="1"/>
    <col min="25" max="27" width="3.6328125" style="112" customWidth="1"/>
    <col min="28" max="28" width="8.7265625" style="114" customWidth="1"/>
    <col min="29" max="31" width="3.6328125" style="112" customWidth="1"/>
    <col min="32" max="16384" width="8.90625" style="112"/>
  </cols>
  <sheetData>
    <row r="1" spans="1:31" ht="23.25" customHeight="1" x14ac:dyDescent="0.2">
      <c r="B1" s="112" t="s">
        <v>16</v>
      </c>
      <c r="K1" s="112"/>
    </row>
    <row r="2" spans="1:31" s="115" customFormat="1" ht="26.25" customHeight="1" x14ac:dyDescent="0.2">
      <c r="B2" s="115" t="s">
        <v>183</v>
      </c>
      <c r="I2" s="116"/>
      <c r="J2" s="116"/>
      <c r="L2" s="117"/>
      <c r="P2" s="117"/>
      <c r="T2" s="117"/>
      <c r="X2" s="117"/>
      <c r="AB2" s="117"/>
    </row>
    <row r="3" spans="1:31" ht="19.5" customHeight="1" x14ac:dyDescent="0.2">
      <c r="B3" s="226" t="s">
        <v>144</v>
      </c>
      <c r="C3" s="226"/>
      <c r="D3" s="226"/>
      <c r="E3" s="226"/>
      <c r="F3" s="226"/>
      <c r="G3" s="226"/>
      <c r="H3" s="226"/>
      <c r="I3" s="226"/>
      <c r="J3" s="226"/>
      <c r="K3" s="230" t="s">
        <v>143</v>
      </c>
      <c r="L3" s="220" t="s">
        <v>11</v>
      </c>
      <c r="M3" s="223" t="s">
        <v>51</v>
      </c>
      <c r="N3" s="224"/>
      <c r="O3" s="225"/>
      <c r="P3" s="220" t="s">
        <v>17</v>
      </c>
      <c r="Q3" s="223" t="s">
        <v>51</v>
      </c>
      <c r="R3" s="224"/>
      <c r="S3" s="225"/>
      <c r="T3" s="220" t="s">
        <v>159</v>
      </c>
      <c r="U3" s="223" t="s">
        <v>51</v>
      </c>
      <c r="V3" s="224"/>
      <c r="W3" s="225"/>
      <c r="X3" s="220" t="s">
        <v>57</v>
      </c>
      <c r="Y3" s="223" t="s">
        <v>51</v>
      </c>
      <c r="Z3" s="224"/>
      <c r="AA3" s="225"/>
      <c r="AB3" s="220" t="s">
        <v>161</v>
      </c>
      <c r="AC3" s="223" t="s">
        <v>51</v>
      </c>
      <c r="AD3" s="224"/>
      <c r="AE3" s="225"/>
    </row>
    <row r="4" spans="1:31" ht="19.5" customHeight="1" x14ac:dyDescent="0.2">
      <c r="B4" s="227"/>
      <c r="C4" s="227"/>
      <c r="D4" s="227"/>
      <c r="E4" s="227"/>
      <c r="F4" s="227"/>
      <c r="G4" s="227"/>
      <c r="H4" s="227"/>
      <c r="I4" s="227"/>
      <c r="J4" s="227"/>
      <c r="K4" s="231"/>
      <c r="L4" s="228"/>
      <c r="M4" s="118" t="s">
        <v>6</v>
      </c>
      <c r="N4" s="119" t="s">
        <v>7</v>
      </c>
      <c r="O4" s="120"/>
      <c r="P4" s="228"/>
      <c r="Q4" s="118" t="s">
        <v>6</v>
      </c>
      <c r="R4" s="119" t="s">
        <v>7</v>
      </c>
      <c r="S4" s="120"/>
      <c r="T4" s="228"/>
      <c r="U4" s="118" t="s">
        <v>6</v>
      </c>
      <c r="V4" s="119" t="s">
        <v>7</v>
      </c>
      <c r="W4" s="120"/>
      <c r="X4" s="221"/>
      <c r="Y4" s="118" t="s">
        <v>6</v>
      </c>
      <c r="Z4" s="119" t="s">
        <v>7</v>
      </c>
      <c r="AA4" s="121"/>
      <c r="AB4" s="221"/>
      <c r="AC4" s="118" t="s">
        <v>6</v>
      </c>
      <c r="AD4" s="119" t="s">
        <v>7</v>
      </c>
      <c r="AE4" s="121"/>
    </row>
    <row r="5" spans="1:31" ht="26.25" customHeight="1" x14ac:dyDescent="0.2">
      <c r="B5" s="122" t="s">
        <v>52</v>
      </c>
      <c r="C5" s="123" t="s">
        <v>0</v>
      </c>
      <c r="D5" s="124" t="s">
        <v>1</v>
      </c>
      <c r="E5" s="123" t="s">
        <v>2</v>
      </c>
      <c r="F5" s="124" t="s">
        <v>3</v>
      </c>
      <c r="G5" s="123" t="s">
        <v>184</v>
      </c>
      <c r="H5" s="124" t="s">
        <v>185</v>
      </c>
      <c r="I5" s="122" t="s">
        <v>8</v>
      </c>
      <c r="J5" s="122" t="s">
        <v>4</v>
      </c>
      <c r="K5" s="122" t="s">
        <v>5</v>
      </c>
      <c r="L5" s="229"/>
      <c r="M5" s="125"/>
      <c r="N5" s="126" t="s">
        <v>50</v>
      </c>
      <c r="O5" s="127" t="s">
        <v>58</v>
      </c>
      <c r="P5" s="229"/>
      <c r="Q5" s="125"/>
      <c r="R5" s="126" t="s">
        <v>50</v>
      </c>
      <c r="S5" s="128" t="s">
        <v>58</v>
      </c>
      <c r="T5" s="229"/>
      <c r="U5" s="125"/>
      <c r="V5" s="126" t="s">
        <v>50</v>
      </c>
      <c r="W5" s="128" t="s">
        <v>58</v>
      </c>
      <c r="X5" s="222"/>
      <c r="Y5" s="129"/>
      <c r="Z5" s="126"/>
      <c r="AA5" s="127"/>
      <c r="AB5" s="222"/>
      <c r="AC5" s="129"/>
      <c r="AD5" s="126"/>
      <c r="AE5" s="127"/>
    </row>
    <row r="6" spans="1:31" ht="22" customHeight="1" x14ac:dyDescent="0.2">
      <c r="A6" s="112">
        <v>1</v>
      </c>
      <c r="B6" s="100"/>
      <c r="C6" s="77" t="str">
        <f>IFERROR(VLOOKUP(B6,'入力規則（変更不可）'!$J$2:$R$160,3,FALSE),"")</f>
        <v/>
      </c>
      <c r="D6" s="78" t="str">
        <f>IFERROR(VLOOKUP(B6,'入力規則（変更不可）'!$J$2:$R$160,4,FALSE),"")</f>
        <v/>
      </c>
      <c r="E6" s="79" t="str">
        <f>IFERROR(VLOOKUP(B6,'入力規則（変更不可）'!$J$2:$R$160,6,FALSE),"")</f>
        <v/>
      </c>
      <c r="F6" s="80" t="str">
        <f>IFERROR(VLOOKUP(B6,'入力規則（変更不可）'!$J$2:$R$160,7,FALSE),"")</f>
        <v/>
      </c>
      <c r="G6" s="79" t="str">
        <f>IFERROR(VLOOKUP(B6,'入力規則（変更不可）'!$J$2:$R$160,8,FALSE),"")</f>
        <v/>
      </c>
      <c r="H6" s="80" t="str">
        <f>IFERROR(VLOOKUP(B6,'入力規則（変更不可）'!$J$2:$R$160,9,FALSE),"")</f>
        <v/>
      </c>
      <c r="I6" s="81"/>
      <c r="J6" s="81" t="s">
        <v>62</v>
      </c>
      <c r="K6" s="83"/>
      <c r="L6" s="82"/>
      <c r="M6" s="84"/>
      <c r="N6" s="85"/>
      <c r="O6" s="86"/>
      <c r="P6" s="130"/>
      <c r="Q6" s="84"/>
      <c r="R6" s="85"/>
      <c r="S6" s="86"/>
      <c r="T6" s="130"/>
      <c r="U6" s="84"/>
      <c r="V6" s="85"/>
      <c r="W6" s="86"/>
      <c r="X6" s="131"/>
      <c r="Y6" s="84"/>
      <c r="Z6" s="85"/>
      <c r="AA6" s="86"/>
      <c r="AB6" s="131"/>
      <c r="AC6" s="84"/>
      <c r="AD6" s="85"/>
      <c r="AE6" s="86"/>
    </row>
    <row r="7" spans="1:31" ht="22" customHeight="1" x14ac:dyDescent="0.2">
      <c r="A7" s="112">
        <v>2</v>
      </c>
      <c r="B7" s="100"/>
      <c r="C7" s="77" t="str">
        <f>IFERROR(VLOOKUP(B7,'入力規則（変更不可）'!$J$2:$R$160,3,FALSE),"")</f>
        <v/>
      </c>
      <c r="D7" s="78" t="str">
        <f>IFERROR(VLOOKUP(B7,'入力規則（変更不可）'!$J$2:$R$160,4,FALSE),"")</f>
        <v/>
      </c>
      <c r="E7" s="79" t="str">
        <f>IFERROR(VLOOKUP(B7,'入力規則（変更不可）'!$J$2:$R$160,6,FALSE),"")</f>
        <v/>
      </c>
      <c r="F7" s="80" t="str">
        <f>IFERROR(VLOOKUP(B7,'入力規則（変更不可）'!$J$2:$R$160,7,FALSE),"")</f>
        <v/>
      </c>
      <c r="G7" s="79" t="str">
        <f>IFERROR(VLOOKUP(B7,'入力規則（変更不可）'!$J$2:$R$160,8,FALSE),"")</f>
        <v/>
      </c>
      <c r="H7" s="80" t="str">
        <f>IFERROR(VLOOKUP(B7,'入力規則（変更不可）'!$J$2:$R$160,9,FALSE),"")</f>
        <v/>
      </c>
      <c r="I7" s="81"/>
      <c r="J7" s="81" t="s">
        <v>62</v>
      </c>
      <c r="K7" s="83"/>
      <c r="L7" s="82"/>
      <c r="M7" s="84"/>
      <c r="N7" s="85"/>
      <c r="O7" s="86"/>
      <c r="P7" s="130"/>
      <c r="Q7" s="84"/>
      <c r="R7" s="85"/>
      <c r="S7" s="86"/>
      <c r="T7" s="130"/>
      <c r="U7" s="84"/>
      <c r="V7" s="85"/>
      <c r="W7" s="86"/>
      <c r="X7" s="131"/>
      <c r="Y7" s="84"/>
      <c r="Z7" s="85"/>
      <c r="AA7" s="86"/>
      <c r="AB7" s="131"/>
      <c r="AC7" s="84"/>
      <c r="AD7" s="85"/>
      <c r="AE7" s="86"/>
    </row>
    <row r="8" spans="1:31" ht="22" customHeight="1" x14ac:dyDescent="0.2">
      <c r="A8" s="112">
        <v>3</v>
      </c>
      <c r="B8" s="100"/>
      <c r="C8" s="77" t="str">
        <f>IFERROR(VLOOKUP(B8,'入力規則（変更不可）'!$J$2:$R$160,3,FALSE),"")</f>
        <v/>
      </c>
      <c r="D8" s="78" t="str">
        <f>IFERROR(VLOOKUP(B8,'入力規則（変更不可）'!$J$2:$R$160,4,FALSE),"")</f>
        <v/>
      </c>
      <c r="E8" s="79" t="str">
        <f>IFERROR(VLOOKUP(B8,'入力規則（変更不可）'!$J$2:$R$160,6,FALSE),"")</f>
        <v/>
      </c>
      <c r="F8" s="80" t="str">
        <f>IFERROR(VLOOKUP(B8,'入力規則（変更不可）'!$J$2:$R$160,7,FALSE),"")</f>
        <v/>
      </c>
      <c r="G8" s="79" t="str">
        <f>IFERROR(VLOOKUP(B8,'入力規則（変更不可）'!$J$2:$R$160,8,FALSE),"")</f>
        <v/>
      </c>
      <c r="H8" s="80" t="str">
        <f>IFERROR(VLOOKUP(B8,'入力規則（変更不可）'!$J$2:$R$160,9,FALSE),"")</f>
        <v/>
      </c>
      <c r="I8" s="81"/>
      <c r="J8" s="81" t="s">
        <v>62</v>
      </c>
      <c r="K8" s="83"/>
      <c r="L8" s="82"/>
      <c r="M8" s="84"/>
      <c r="N8" s="85"/>
      <c r="O8" s="86"/>
      <c r="P8" s="130"/>
      <c r="Q8" s="84"/>
      <c r="R8" s="85"/>
      <c r="S8" s="86"/>
      <c r="T8" s="130"/>
      <c r="U8" s="84"/>
      <c r="V8" s="85"/>
      <c r="W8" s="86"/>
      <c r="X8" s="131"/>
      <c r="Y8" s="84"/>
      <c r="Z8" s="85"/>
      <c r="AA8" s="86"/>
      <c r="AB8" s="131"/>
      <c r="AC8" s="84"/>
      <c r="AD8" s="85"/>
      <c r="AE8" s="86"/>
    </row>
    <row r="9" spans="1:31" ht="22" customHeight="1" x14ac:dyDescent="0.2">
      <c r="A9" s="112">
        <v>4</v>
      </c>
      <c r="B9" s="100"/>
      <c r="C9" s="77" t="str">
        <f>IFERROR(VLOOKUP(B9,'入力規則（変更不可）'!$J$2:$R$160,3,FALSE),"")</f>
        <v/>
      </c>
      <c r="D9" s="78" t="str">
        <f>IFERROR(VLOOKUP(B9,'入力規則（変更不可）'!$J$2:$R$160,4,FALSE),"")</f>
        <v/>
      </c>
      <c r="E9" s="79" t="str">
        <f>IFERROR(VLOOKUP(B9,'入力規則（変更不可）'!$J$2:$R$160,6,FALSE),"")</f>
        <v/>
      </c>
      <c r="F9" s="80" t="str">
        <f>IFERROR(VLOOKUP(B9,'入力規則（変更不可）'!$J$2:$R$160,7,FALSE),"")</f>
        <v/>
      </c>
      <c r="G9" s="79" t="str">
        <f>IFERROR(VLOOKUP(B9,'入力規則（変更不可）'!$J$2:$R$160,8,FALSE),"")</f>
        <v/>
      </c>
      <c r="H9" s="80" t="str">
        <f>IFERROR(VLOOKUP(B9,'入力規則（変更不可）'!$J$2:$R$160,9,FALSE),"")</f>
        <v/>
      </c>
      <c r="I9" s="81"/>
      <c r="J9" s="81" t="s">
        <v>62</v>
      </c>
      <c r="K9" s="83"/>
      <c r="L9" s="82"/>
      <c r="M9" s="84"/>
      <c r="N9" s="85"/>
      <c r="O9" s="86"/>
      <c r="P9" s="130"/>
      <c r="Q9" s="84"/>
      <c r="R9" s="85"/>
      <c r="S9" s="86"/>
      <c r="T9" s="130"/>
      <c r="U9" s="84"/>
      <c r="V9" s="85"/>
      <c r="W9" s="86"/>
      <c r="X9" s="131"/>
      <c r="Y9" s="84"/>
      <c r="Z9" s="85"/>
      <c r="AA9" s="86"/>
      <c r="AB9" s="131"/>
      <c r="AC9" s="84"/>
      <c r="AD9" s="85"/>
      <c r="AE9" s="86"/>
    </row>
    <row r="10" spans="1:31" ht="22" customHeight="1" x14ac:dyDescent="0.2">
      <c r="A10" s="112">
        <v>5</v>
      </c>
      <c r="B10" s="100"/>
      <c r="C10" s="77" t="str">
        <f>IFERROR(VLOOKUP(B10,'入力規則（変更不可）'!$J$2:$R$160,3,FALSE),"")</f>
        <v/>
      </c>
      <c r="D10" s="78" t="str">
        <f>IFERROR(VLOOKUP(B10,'入力規則（変更不可）'!$J$2:$R$160,4,FALSE),"")</f>
        <v/>
      </c>
      <c r="E10" s="79" t="str">
        <f>IFERROR(VLOOKUP(B10,'入力規則（変更不可）'!$J$2:$R$160,6,FALSE),"")</f>
        <v/>
      </c>
      <c r="F10" s="80" t="str">
        <f>IFERROR(VLOOKUP(B10,'入力規則（変更不可）'!$J$2:$R$160,7,FALSE),"")</f>
        <v/>
      </c>
      <c r="G10" s="79" t="str">
        <f>IFERROR(VLOOKUP(B10,'入力規則（変更不可）'!$J$2:$R$160,8,FALSE),"")</f>
        <v/>
      </c>
      <c r="H10" s="80" t="str">
        <f>IFERROR(VLOOKUP(B10,'入力規則（変更不可）'!$J$2:$R$160,9,FALSE),"")</f>
        <v/>
      </c>
      <c r="I10" s="81"/>
      <c r="J10" s="81" t="s">
        <v>62</v>
      </c>
      <c r="K10" s="83"/>
      <c r="L10" s="82"/>
      <c r="M10" s="84"/>
      <c r="N10" s="85"/>
      <c r="O10" s="86"/>
      <c r="P10" s="130"/>
      <c r="Q10" s="84"/>
      <c r="R10" s="85"/>
      <c r="S10" s="86"/>
      <c r="T10" s="130"/>
      <c r="U10" s="84"/>
      <c r="V10" s="85"/>
      <c r="W10" s="86"/>
      <c r="X10" s="131"/>
      <c r="Y10" s="84"/>
      <c r="Z10" s="85"/>
      <c r="AA10" s="86"/>
      <c r="AB10" s="131"/>
      <c r="AC10" s="84"/>
      <c r="AD10" s="85"/>
      <c r="AE10" s="86"/>
    </row>
    <row r="11" spans="1:31" ht="22" customHeight="1" x14ac:dyDescent="0.2">
      <c r="A11" s="112">
        <v>6</v>
      </c>
      <c r="B11" s="100"/>
      <c r="C11" s="77" t="str">
        <f>IFERROR(VLOOKUP(B11,'入力規則（変更不可）'!$J$2:$R$160,3,FALSE),"")</f>
        <v/>
      </c>
      <c r="D11" s="78" t="str">
        <f>IFERROR(VLOOKUP(B11,'入力規則（変更不可）'!$J$2:$R$160,4,FALSE),"")</f>
        <v/>
      </c>
      <c r="E11" s="79" t="str">
        <f>IFERROR(VLOOKUP(B11,'入力規則（変更不可）'!$J$2:$R$160,6,FALSE),"")</f>
        <v/>
      </c>
      <c r="F11" s="80" t="str">
        <f>IFERROR(VLOOKUP(B11,'入力規則（変更不可）'!$J$2:$R$160,7,FALSE),"")</f>
        <v/>
      </c>
      <c r="G11" s="79" t="str">
        <f>IFERROR(VLOOKUP(B11,'入力規則（変更不可）'!$J$2:$R$160,8,FALSE),"")</f>
        <v/>
      </c>
      <c r="H11" s="80" t="str">
        <f>IFERROR(VLOOKUP(B11,'入力規則（変更不可）'!$J$2:$R$160,9,FALSE),"")</f>
        <v/>
      </c>
      <c r="I11" s="81"/>
      <c r="J11" s="81" t="s">
        <v>62</v>
      </c>
      <c r="K11" s="83"/>
      <c r="L11" s="82"/>
      <c r="M11" s="84"/>
      <c r="N11" s="85"/>
      <c r="O11" s="86"/>
      <c r="P11" s="130"/>
      <c r="Q11" s="84"/>
      <c r="R11" s="85"/>
      <c r="S11" s="86"/>
      <c r="T11" s="130"/>
      <c r="U11" s="84"/>
      <c r="V11" s="85"/>
      <c r="W11" s="86"/>
      <c r="X11" s="131"/>
      <c r="Y11" s="84"/>
      <c r="Z11" s="85"/>
      <c r="AA11" s="86"/>
      <c r="AB11" s="131"/>
      <c r="AC11" s="84"/>
      <c r="AD11" s="85"/>
      <c r="AE11" s="86"/>
    </row>
    <row r="12" spans="1:31" ht="22" customHeight="1" x14ac:dyDescent="0.2">
      <c r="A12" s="112">
        <v>7</v>
      </c>
      <c r="B12" s="100"/>
      <c r="C12" s="77" t="str">
        <f>IFERROR(VLOOKUP(B12,'入力規則（変更不可）'!$J$2:$R$160,3,FALSE),"")</f>
        <v/>
      </c>
      <c r="D12" s="78" t="str">
        <f>IFERROR(VLOOKUP(B12,'入力規則（変更不可）'!$J$2:$R$160,4,FALSE),"")</f>
        <v/>
      </c>
      <c r="E12" s="79" t="str">
        <f>IFERROR(VLOOKUP(B12,'入力規則（変更不可）'!$J$2:$R$160,6,FALSE),"")</f>
        <v/>
      </c>
      <c r="F12" s="80" t="str">
        <f>IFERROR(VLOOKUP(B12,'入力規則（変更不可）'!$J$2:$R$160,7,FALSE),"")</f>
        <v/>
      </c>
      <c r="G12" s="79" t="str">
        <f>IFERROR(VLOOKUP(B12,'入力規則（変更不可）'!$J$2:$R$160,8,FALSE),"")</f>
        <v/>
      </c>
      <c r="H12" s="80" t="str">
        <f>IFERROR(VLOOKUP(B12,'入力規則（変更不可）'!$J$2:$R$160,9,FALSE),"")</f>
        <v/>
      </c>
      <c r="I12" s="81"/>
      <c r="J12" s="81" t="s">
        <v>62</v>
      </c>
      <c r="K12" s="83"/>
      <c r="L12" s="82"/>
      <c r="M12" s="84"/>
      <c r="N12" s="85"/>
      <c r="O12" s="86"/>
      <c r="P12" s="130"/>
      <c r="Q12" s="84"/>
      <c r="R12" s="85"/>
      <c r="S12" s="86"/>
      <c r="T12" s="130"/>
      <c r="U12" s="84"/>
      <c r="V12" s="85"/>
      <c r="W12" s="86"/>
      <c r="X12" s="131"/>
      <c r="Y12" s="84"/>
      <c r="Z12" s="85"/>
      <c r="AA12" s="86"/>
      <c r="AB12" s="131"/>
      <c r="AC12" s="84"/>
      <c r="AD12" s="85"/>
      <c r="AE12" s="86"/>
    </row>
    <row r="13" spans="1:31" ht="22" customHeight="1" x14ac:dyDescent="0.2">
      <c r="A13" s="112">
        <v>8</v>
      </c>
      <c r="B13" s="100"/>
      <c r="C13" s="77" t="str">
        <f>IFERROR(VLOOKUP(B13,'入力規則（変更不可）'!$J$2:$R$160,3,FALSE),"")</f>
        <v/>
      </c>
      <c r="D13" s="78" t="str">
        <f>IFERROR(VLOOKUP(B13,'入力規則（変更不可）'!$J$2:$R$160,4,FALSE),"")</f>
        <v/>
      </c>
      <c r="E13" s="79" t="str">
        <f>IFERROR(VLOOKUP(B13,'入力規則（変更不可）'!$J$2:$R$160,6,FALSE),"")</f>
        <v/>
      </c>
      <c r="F13" s="80" t="str">
        <f>IFERROR(VLOOKUP(B13,'入力規則（変更不可）'!$J$2:$R$160,7,FALSE),"")</f>
        <v/>
      </c>
      <c r="G13" s="79" t="str">
        <f>IFERROR(VLOOKUP(B13,'入力規則（変更不可）'!$J$2:$R$160,8,FALSE),"")</f>
        <v/>
      </c>
      <c r="H13" s="80" t="str">
        <f>IFERROR(VLOOKUP(B13,'入力規則（変更不可）'!$J$2:$R$160,9,FALSE),"")</f>
        <v/>
      </c>
      <c r="I13" s="81"/>
      <c r="J13" s="81" t="s">
        <v>62</v>
      </c>
      <c r="K13" s="83"/>
      <c r="L13" s="82"/>
      <c r="M13" s="84"/>
      <c r="N13" s="85"/>
      <c r="O13" s="86"/>
      <c r="P13" s="130"/>
      <c r="Q13" s="84"/>
      <c r="R13" s="85"/>
      <c r="S13" s="86"/>
      <c r="T13" s="130"/>
      <c r="U13" s="84"/>
      <c r="V13" s="85"/>
      <c r="W13" s="86"/>
      <c r="X13" s="131"/>
      <c r="Y13" s="84"/>
      <c r="Z13" s="85"/>
      <c r="AA13" s="86"/>
      <c r="AB13" s="131"/>
      <c r="AC13" s="84"/>
      <c r="AD13" s="85"/>
      <c r="AE13" s="86"/>
    </row>
    <row r="14" spans="1:31" ht="22" customHeight="1" x14ac:dyDescent="0.2">
      <c r="A14" s="112">
        <v>9</v>
      </c>
      <c r="B14" s="100"/>
      <c r="C14" s="77" t="str">
        <f>IFERROR(VLOOKUP(B14,'入力規則（変更不可）'!$J$2:$R$160,3,FALSE),"")</f>
        <v/>
      </c>
      <c r="D14" s="78" t="str">
        <f>IFERROR(VLOOKUP(B14,'入力規則（変更不可）'!$J$2:$R$160,4,FALSE),"")</f>
        <v/>
      </c>
      <c r="E14" s="79" t="str">
        <f>IFERROR(VLOOKUP(B14,'入力規則（変更不可）'!$J$2:$R$160,6,FALSE),"")</f>
        <v/>
      </c>
      <c r="F14" s="80" t="str">
        <f>IFERROR(VLOOKUP(B14,'入力規則（変更不可）'!$J$2:$R$160,7,FALSE),"")</f>
        <v/>
      </c>
      <c r="G14" s="79" t="str">
        <f>IFERROR(VLOOKUP(B14,'入力規則（変更不可）'!$J$2:$R$160,8,FALSE),"")</f>
        <v/>
      </c>
      <c r="H14" s="80" t="str">
        <f>IFERROR(VLOOKUP(B14,'入力規則（変更不可）'!$J$2:$R$160,9,FALSE),"")</f>
        <v/>
      </c>
      <c r="I14" s="81"/>
      <c r="J14" s="81" t="s">
        <v>62</v>
      </c>
      <c r="K14" s="83"/>
      <c r="L14" s="82"/>
      <c r="M14" s="84"/>
      <c r="N14" s="85"/>
      <c r="O14" s="86"/>
      <c r="P14" s="130"/>
      <c r="Q14" s="84"/>
      <c r="R14" s="85"/>
      <c r="S14" s="86"/>
      <c r="T14" s="130"/>
      <c r="U14" s="84"/>
      <c r="V14" s="85"/>
      <c r="W14" s="86"/>
      <c r="X14" s="131"/>
      <c r="Y14" s="84"/>
      <c r="Z14" s="85"/>
      <c r="AA14" s="86"/>
      <c r="AB14" s="131"/>
      <c r="AC14" s="84"/>
      <c r="AD14" s="85"/>
      <c r="AE14" s="86"/>
    </row>
    <row r="15" spans="1:31" ht="22" customHeight="1" x14ac:dyDescent="0.2">
      <c r="A15" s="112">
        <v>10</v>
      </c>
      <c r="B15" s="100"/>
      <c r="C15" s="77" t="str">
        <f>IFERROR(VLOOKUP(B15,'入力規則（変更不可）'!$J$2:$R$160,3,FALSE),"")</f>
        <v/>
      </c>
      <c r="D15" s="78" t="str">
        <f>IFERROR(VLOOKUP(B15,'入力規則（変更不可）'!$J$2:$R$160,4,FALSE),"")</f>
        <v/>
      </c>
      <c r="E15" s="79" t="str">
        <f>IFERROR(VLOOKUP(B15,'入力規則（変更不可）'!$J$2:$R$160,6,FALSE),"")</f>
        <v/>
      </c>
      <c r="F15" s="80" t="str">
        <f>IFERROR(VLOOKUP(B15,'入力規則（変更不可）'!$J$2:$R$160,7,FALSE),"")</f>
        <v/>
      </c>
      <c r="G15" s="79" t="str">
        <f>IFERROR(VLOOKUP(B15,'入力規則（変更不可）'!$J$2:$R$160,8,FALSE),"")</f>
        <v/>
      </c>
      <c r="H15" s="80" t="str">
        <f>IFERROR(VLOOKUP(B15,'入力規則（変更不可）'!$J$2:$R$160,9,FALSE),"")</f>
        <v/>
      </c>
      <c r="I15" s="81"/>
      <c r="J15" s="81" t="s">
        <v>62</v>
      </c>
      <c r="K15" s="83"/>
      <c r="L15" s="82"/>
      <c r="M15" s="84"/>
      <c r="N15" s="85"/>
      <c r="O15" s="86"/>
      <c r="P15" s="130"/>
      <c r="Q15" s="84"/>
      <c r="R15" s="85"/>
      <c r="S15" s="86"/>
      <c r="T15" s="130"/>
      <c r="U15" s="84"/>
      <c r="V15" s="85"/>
      <c r="W15" s="86"/>
      <c r="X15" s="131"/>
      <c r="Y15" s="84"/>
      <c r="Z15" s="85"/>
      <c r="AA15" s="86"/>
      <c r="AB15" s="131"/>
      <c r="AC15" s="84"/>
      <c r="AD15" s="85"/>
      <c r="AE15" s="86"/>
    </row>
    <row r="16" spans="1:31" ht="22" customHeight="1" x14ac:dyDescent="0.2">
      <c r="A16" s="112">
        <v>11</v>
      </c>
      <c r="B16" s="100"/>
      <c r="C16" s="77" t="str">
        <f>IFERROR(VLOOKUP(B16,'入力規則（変更不可）'!$J$2:$R$160,3,FALSE),"")</f>
        <v/>
      </c>
      <c r="D16" s="78" t="str">
        <f>IFERROR(VLOOKUP(B16,'入力規則（変更不可）'!$J$2:$R$160,4,FALSE),"")</f>
        <v/>
      </c>
      <c r="E16" s="79" t="str">
        <f>IFERROR(VLOOKUP(B16,'入力規則（変更不可）'!$J$2:$R$160,6,FALSE),"")</f>
        <v/>
      </c>
      <c r="F16" s="80" t="str">
        <f>IFERROR(VLOOKUP(B16,'入力規則（変更不可）'!$J$2:$R$160,7,FALSE),"")</f>
        <v/>
      </c>
      <c r="G16" s="79" t="str">
        <f>IFERROR(VLOOKUP(B16,'入力規則（変更不可）'!$J$2:$R$160,8,FALSE),"")</f>
        <v/>
      </c>
      <c r="H16" s="80" t="str">
        <f>IFERROR(VLOOKUP(B16,'入力規則（変更不可）'!$J$2:$R$160,9,FALSE),"")</f>
        <v/>
      </c>
      <c r="I16" s="81"/>
      <c r="J16" s="81" t="s">
        <v>62</v>
      </c>
      <c r="K16" s="83"/>
      <c r="L16" s="82"/>
      <c r="M16" s="84"/>
      <c r="N16" s="85"/>
      <c r="O16" s="86"/>
      <c r="P16" s="130"/>
      <c r="Q16" s="84"/>
      <c r="R16" s="85"/>
      <c r="S16" s="86"/>
      <c r="T16" s="130"/>
      <c r="U16" s="84"/>
      <c r="V16" s="85"/>
      <c r="W16" s="86"/>
      <c r="X16" s="131"/>
      <c r="Y16" s="84"/>
      <c r="Z16" s="85"/>
      <c r="AA16" s="86"/>
      <c r="AB16" s="131"/>
      <c r="AC16" s="84"/>
      <c r="AD16" s="85"/>
      <c r="AE16" s="86"/>
    </row>
    <row r="17" spans="1:31" ht="22" customHeight="1" x14ac:dyDescent="0.2">
      <c r="A17" s="112">
        <v>12</v>
      </c>
      <c r="B17" s="100"/>
      <c r="C17" s="77" t="str">
        <f>IFERROR(VLOOKUP(B17,'入力規則（変更不可）'!$J$2:$R$160,3,FALSE),"")</f>
        <v/>
      </c>
      <c r="D17" s="78" t="str">
        <f>IFERROR(VLOOKUP(B17,'入力規則（変更不可）'!$J$2:$R$160,4,FALSE),"")</f>
        <v/>
      </c>
      <c r="E17" s="79" t="str">
        <f>IFERROR(VLOOKUP(B17,'入力規則（変更不可）'!$J$2:$R$160,6,FALSE),"")</f>
        <v/>
      </c>
      <c r="F17" s="80" t="str">
        <f>IFERROR(VLOOKUP(B17,'入力規則（変更不可）'!$J$2:$R$160,7,FALSE),"")</f>
        <v/>
      </c>
      <c r="G17" s="79" t="str">
        <f>IFERROR(VLOOKUP(B17,'入力規則（変更不可）'!$J$2:$R$160,8,FALSE),"")</f>
        <v/>
      </c>
      <c r="H17" s="80" t="str">
        <f>IFERROR(VLOOKUP(B17,'入力規則（変更不可）'!$J$2:$R$160,9,FALSE),"")</f>
        <v/>
      </c>
      <c r="I17" s="81"/>
      <c r="J17" s="81" t="s">
        <v>62</v>
      </c>
      <c r="K17" s="83"/>
      <c r="L17" s="82"/>
      <c r="M17" s="84"/>
      <c r="N17" s="85"/>
      <c r="O17" s="86"/>
      <c r="P17" s="130"/>
      <c r="Q17" s="84"/>
      <c r="R17" s="85"/>
      <c r="S17" s="86"/>
      <c r="T17" s="130"/>
      <c r="U17" s="84"/>
      <c r="V17" s="85"/>
      <c r="W17" s="86"/>
      <c r="X17" s="131"/>
      <c r="Y17" s="84"/>
      <c r="Z17" s="85"/>
      <c r="AA17" s="86"/>
      <c r="AB17" s="131"/>
      <c r="AC17" s="84"/>
      <c r="AD17" s="85"/>
      <c r="AE17" s="86"/>
    </row>
    <row r="18" spans="1:31" ht="22" customHeight="1" x14ac:dyDescent="0.2">
      <c r="A18" s="112">
        <v>13</v>
      </c>
      <c r="B18" s="100"/>
      <c r="C18" s="77" t="str">
        <f>IFERROR(VLOOKUP(B18,'入力規則（変更不可）'!$J$2:$R$160,3,FALSE),"")</f>
        <v/>
      </c>
      <c r="D18" s="78" t="str">
        <f>IFERROR(VLOOKUP(B18,'入力規則（変更不可）'!$J$2:$R$160,4,FALSE),"")</f>
        <v/>
      </c>
      <c r="E18" s="79" t="str">
        <f>IFERROR(VLOOKUP(B18,'入力規則（変更不可）'!$J$2:$R$160,6,FALSE),"")</f>
        <v/>
      </c>
      <c r="F18" s="80" t="str">
        <f>IFERROR(VLOOKUP(B18,'入力規則（変更不可）'!$J$2:$R$160,7,FALSE),"")</f>
        <v/>
      </c>
      <c r="G18" s="79" t="str">
        <f>IFERROR(VLOOKUP(B18,'入力規則（変更不可）'!$J$2:$R$160,8,FALSE),"")</f>
        <v/>
      </c>
      <c r="H18" s="80" t="str">
        <f>IFERROR(VLOOKUP(B18,'入力規則（変更不可）'!$J$2:$R$160,9,FALSE),"")</f>
        <v/>
      </c>
      <c r="I18" s="81"/>
      <c r="J18" s="81" t="s">
        <v>62</v>
      </c>
      <c r="K18" s="83"/>
      <c r="L18" s="82"/>
      <c r="M18" s="84"/>
      <c r="N18" s="85"/>
      <c r="O18" s="86"/>
      <c r="P18" s="130"/>
      <c r="Q18" s="84"/>
      <c r="R18" s="85"/>
      <c r="S18" s="86"/>
      <c r="T18" s="130"/>
      <c r="U18" s="84"/>
      <c r="V18" s="85"/>
      <c r="W18" s="86"/>
      <c r="X18" s="131"/>
      <c r="Y18" s="84"/>
      <c r="Z18" s="85"/>
      <c r="AA18" s="86"/>
      <c r="AB18" s="131"/>
      <c r="AC18" s="84"/>
      <c r="AD18" s="85"/>
      <c r="AE18" s="86"/>
    </row>
    <row r="19" spans="1:31" ht="22" customHeight="1" x14ac:dyDescent="0.2">
      <c r="A19" s="112">
        <v>14</v>
      </c>
      <c r="B19" s="100"/>
      <c r="C19" s="77" t="str">
        <f>IFERROR(VLOOKUP(B19,'入力規則（変更不可）'!$J$2:$R$160,3,FALSE),"")</f>
        <v/>
      </c>
      <c r="D19" s="78" t="str">
        <f>IFERROR(VLOOKUP(B19,'入力規則（変更不可）'!$J$2:$R$160,4,FALSE),"")</f>
        <v/>
      </c>
      <c r="E19" s="79" t="str">
        <f>IFERROR(VLOOKUP(B19,'入力規則（変更不可）'!$J$2:$R$160,6,FALSE),"")</f>
        <v/>
      </c>
      <c r="F19" s="80" t="str">
        <f>IFERROR(VLOOKUP(B19,'入力規則（変更不可）'!$J$2:$R$160,7,FALSE),"")</f>
        <v/>
      </c>
      <c r="G19" s="79" t="str">
        <f>IFERROR(VLOOKUP(B19,'入力規則（変更不可）'!$J$2:$R$160,8,FALSE),"")</f>
        <v/>
      </c>
      <c r="H19" s="80" t="str">
        <f>IFERROR(VLOOKUP(B19,'入力規則（変更不可）'!$J$2:$R$160,9,FALSE),"")</f>
        <v/>
      </c>
      <c r="I19" s="81"/>
      <c r="J19" s="81" t="s">
        <v>62</v>
      </c>
      <c r="K19" s="83"/>
      <c r="L19" s="82"/>
      <c r="M19" s="84"/>
      <c r="N19" s="85"/>
      <c r="O19" s="86"/>
      <c r="P19" s="130"/>
      <c r="Q19" s="84"/>
      <c r="R19" s="85"/>
      <c r="S19" s="86"/>
      <c r="T19" s="130"/>
      <c r="U19" s="84"/>
      <c r="V19" s="85"/>
      <c r="W19" s="86"/>
      <c r="X19" s="131"/>
      <c r="Y19" s="84"/>
      <c r="Z19" s="85"/>
      <c r="AA19" s="86"/>
      <c r="AB19" s="131"/>
      <c r="AC19" s="84"/>
      <c r="AD19" s="85"/>
      <c r="AE19" s="86"/>
    </row>
    <row r="20" spans="1:31" ht="22" customHeight="1" x14ac:dyDescent="0.2">
      <c r="A20" s="112">
        <v>15</v>
      </c>
      <c r="B20" s="100"/>
      <c r="C20" s="77" t="str">
        <f>IFERROR(VLOOKUP(B20,'入力規則（変更不可）'!$J$2:$R$160,3,FALSE),"")</f>
        <v/>
      </c>
      <c r="D20" s="78" t="str">
        <f>IFERROR(VLOOKUP(B20,'入力規則（変更不可）'!$J$2:$R$160,4,FALSE),"")</f>
        <v/>
      </c>
      <c r="E20" s="79" t="str">
        <f>IFERROR(VLOOKUP(B20,'入力規則（変更不可）'!$J$2:$R$160,6,FALSE),"")</f>
        <v/>
      </c>
      <c r="F20" s="80" t="str">
        <f>IFERROR(VLOOKUP(B20,'入力規則（変更不可）'!$J$2:$R$160,7,FALSE),"")</f>
        <v/>
      </c>
      <c r="G20" s="79" t="str">
        <f>IFERROR(VLOOKUP(B20,'入力規則（変更不可）'!$J$2:$R$160,8,FALSE),"")</f>
        <v/>
      </c>
      <c r="H20" s="80" t="str">
        <f>IFERROR(VLOOKUP(B20,'入力規則（変更不可）'!$J$2:$R$160,9,FALSE),"")</f>
        <v/>
      </c>
      <c r="I20" s="81"/>
      <c r="J20" s="81" t="s">
        <v>62</v>
      </c>
      <c r="K20" s="83"/>
      <c r="L20" s="82"/>
      <c r="M20" s="84"/>
      <c r="N20" s="85"/>
      <c r="O20" s="86"/>
      <c r="P20" s="130"/>
      <c r="Q20" s="84"/>
      <c r="R20" s="85"/>
      <c r="S20" s="86"/>
      <c r="T20" s="130"/>
      <c r="U20" s="84"/>
      <c r="V20" s="85"/>
      <c r="W20" s="86"/>
      <c r="X20" s="131"/>
      <c r="Y20" s="84"/>
      <c r="Z20" s="85"/>
      <c r="AA20" s="86"/>
      <c r="AB20" s="131"/>
      <c r="AC20" s="84"/>
      <c r="AD20" s="85"/>
      <c r="AE20" s="86"/>
    </row>
    <row r="21" spans="1:31" ht="22" customHeight="1" x14ac:dyDescent="0.2">
      <c r="A21" s="112">
        <v>16</v>
      </c>
      <c r="B21" s="100"/>
      <c r="C21" s="77" t="str">
        <f>IFERROR(VLOOKUP(B21,'入力規則（変更不可）'!$J$2:$R$160,3,FALSE),"")</f>
        <v/>
      </c>
      <c r="D21" s="78" t="str">
        <f>IFERROR(VLOOKUP(B21,'入力規則（変更不可）'!$J$2:$R$160,4,FALSE),"")</f>
        <v/>
      </c>
      <c r="E21" s="79" t="str">
        <f>IFERROR(VLOOKUP(B21,'入力規則（変更不可）'!$J$2:$R$160,6,FALSE),"")</f>
        <v/>
      </c>
      <c r="F21" s="80" t="str">
        <f>IFERROR(VLOOKUP(B21,'入力規則（変更不可）'!$J$2:$R$160,7,FALSE),"")</f>
        <v/>
      </c>
      <c r="G21" s="79" t="str">
        <f>IFERROR(VLOOKUP(B21,'入力規則（変更不可）'!$J$2:$R$160,8,FALSE),"")</f>
        <v/>
      </c>
      <c r="H21" s="80" t="str">
        <f>IFERROR(VLOOKUP(B21,'入力規則（変更不可）'!$J$2:$R$160,9,FALSE),"")</f>
        <v/>
      </c>
      <c r="I21" s="81"/>
      <c r="J21" s="81" t="s">
        <v>62</v>
      </c>
      <c r="K21" s="83"/>
      <c r="L21" s="82"/>
      <c r="M21" s="84"/>
      <c r="N21" s="85"/>
      <c r="O21" s="86"/>
      <c r="P21" s="130"/>
      <c r="Q21" s="84"/>
      <c r="R21" s="85"/>
      <c r="S21" s="86"/>
      <c r="T21" s="130"/>
      <c r="U21" s="84"/>
      <c r="V21" s="85"/>
      <c r="W21" s="86"/>
      <c r="X21" s="131"/>
      <c r="Y21" s="84"/>
      <c r="Z21" s="85"/>
      <c r="AA21" s="86"/>
      <c r="AB21" s="131"/>
      <c r="AC21" s="84"/>
      <c r="AD21" s="85"/>
      <c r="AE21" s="86"/>
    </row>
    <row r="22" spans="1:31" ht="22" customHeight="1" x14ac:dyDescent="0.2">
      <c r="A22" s="112">
        <v>17</v>
      </c>
      <c r="B22" s="100"/>
      <c r="C22" s="77" t="str">
        <f>IFERROR(VLOOKUP(B22,'入力規則（変更不可）'!$J$2:$R$160,3,FALSE),"")</f>
        <v/>
      </c>
      <c r="D22" s="78" t="str">
        <f>IFERROR(VLOOKUP(B22,'入力規則（変更不可）'!$J$2:$R$160,4,FALSE),"")</f>
        <v/>
      </c>
      <c r="E22" s="79" t="str">
        <f>IFERROR(VLOOKUP(B22,'入力規則（変更不可）'!$J$2:$R$160,6,FALSE),"")</f>
        <v/>
      </c>
      <c r="F22" s="80" t="str">
        <f>IFERROR(VLOOKUP(B22,'入力規則（変更不可）'!$J$2:$R$160,7,FALSE),"")</f>
        <v/>
      </c>
      <c r="G22" s="79" t="str">
        <f>IFERROR(VLOOKUP(B22,'入力規則（変更不可）'!$J$2:$R$160,8,FALSE),"")</f>
        <v/>
      </c>
      <c r="H22" s="80" t="str">
        <f>IFERROR(VLOOKUP(B22,'入力規則（変更不可）'!$J$2:$R$160,9,FALSE),"")</f>
        <v/>
      </c>
      <c r="I22" s="81"/>
      <c r="J22" s="81" t="s">
        <v>62</v>
      </c>
      <c r="K22" s="83"/>
      <c r="L22" s="82"/>
      <c r="M22" s="84"/>
      <c r="N22" s="85"/>
      <c r="O22" s="86"/>
      <c r="P22" s="130"/>
      <c r="Q22" s="84"/>
      <c r="R22" s="85"/>
      <c r="S22" s="86"/>
      <c r="T22" s="130"/>
      <c r="U22" s="84"/>
      <c r="V22" s="85"/>
      <c r="W22" s="86"/>
      <c r="X22" s="131"/>
      <c r="Y22" s="84"/>
      <c r="Z22" s="85"/>
      <c r="AA22" s="86"/>
      <c r="AB22" s="131"/>
      <c r="AC22" s="84"/>
      <c r="AD22" s="85"/>
      <c r="AE22" s="86"/>
    </row>
    <row r="23" spans="1:31" ht="22" customHeight="1" x14ac:dyDescent="0.2">
      <c r="A23" s="112">
        <v>18</v>
      </c>
      <c r="B23" s="100"/>
      <c r="C23" s="77" t="str">
        <f>IFERROR(VLOOKUP(B23,'入力規則（変更不可）'!$J$2:$R$160,3,FALSE),"")</f>
        <v/>
      </c>
      <c r="D23" s="78" t="str">
        <f>IFERROR(VLOOKUP(B23,'入力規則（変更不可）'!$J$2:$R$160,4,FALSE),"")</f>
        <v/>
      </c>
      <c r="E23" s="79" t="str">
        <f>IFERROR(VLOOKUP(B23,'入力規則（変更不可）'!$J$2:$R$160,6,FALSE),"")</f>
        <v/>
      </c>
      <c r="F23" s="80" t="str">
        <f>IFERROR(VLOOKUP(B23,'入力規則（変更不可）'!$J$2:$R$160,7,FALSE),"")</f>
        <v/>
      </c>
      <c r="G23" s="79" t="str">
        <f>IFERROR(VLOOKUP(B23,'入力規則（変更不可）'!$J$2:$R$160,8,FALSE),"")</f>
        <v/>
      </c>
      <c r="H23" s="80" t="str">
        <f>IFERROR(VLOOKUP(B23,'入力規則（変更不可）'!$J$2:$R$160,9,FALSE),"")</f>
        <v/>
      </c>
      <c r="I23" s="81"/>
      <c r="J23" s="81" t="s">
        <v>62</v>
      </c>
      <c r="K23" s="83"/>
      <c r="L23" s="82"/>
      <c r="M23" s="84"/>
      <c r="N23" s="85"/>
      <c r="O23" s="86"/>
      <c r="P23" s="130"/>
      <c r="Q23" s="84"/>
      <c r="R23" s="85"/>
      <c r="S23" s="86"/>
      <c r="T23" s="130"/>
      <c r="U23" s="84"/>
      <c r="V23" s="85"/>
      <c r="W23" s="86"/>
      <c r="X23" s="131"/>
      <c r="Y23" s="84"/>
      <c r="Z23" s="85"/>
      <c r="AA23" s="86"/>
      <c r="AB23" s="131"/>
      <c r="AC23" s="84"/>
      <c r="AD23" s="85"/>
      <c r="AE23" s="86"/>
    </row>
    <row r="24" spans="1:31" ht="22" customHeight="1" x14ac:dyDescent="0.2">
      <c r="A24" s="112">
        <v>19</v>
      </c>
      <c r="B24" s="100"/>
      <c r="C24" s="77" t="str">
        <f>IFERROR(VLOOKUP(B24,'入力規則（変更不可）'!$J$2:$R$160,3,FALSE),"")</f>
        <v/>
      </c>
      <c r="D24" s="78" t="str">
        <f>IFERROR(VLOOKUP(B24,'入力規則（変更不可）'!$J$2:$R$160,4,FALSE),"")</f>
        <v/>
      </c>
      <c r="E24" s="79" t="str">
        <f>IFERROR(VLOOKUP(B24,'入力規則（変更不可）'!$J$2:$R$160,6,FALSE),"")</f>
        <v/>
      </c>
      <c r="F24" s="80" t="str">
        <f>IFERROR(VLOOKUP(B24,'入力規則（変更不可）'!$J$2:$R$160,7,FALSE),"")</f>
        <v/>
      </c>
      <c r="G24" s="79" t="str">
        <f>IFERROR(VLOOKUP(B24,'入力規則（変更不可）'!$J$2:$R$160,8,FALSE),"")</f>
        <v/>
      </c>
      <c r="H24" s="80" t="str">
        <f>IFERROR(VLOOKUP(B24,'入力規則（変更不可）'!$J$2:$R$160,9,FALSE),"")</f>
        <v/>
      </c>
      <c r="I24" s="81"/>
      <c r="J24" s="81" t="s">
        <v>62</v>
      </c>
      <c r="K24" s="83"/>
      <c r="L24" s="82"/>
      <c r="M24" s="84"/>
      <c r="N24" s="85"/>
      <c r="O24" s="86"/>
      <c r="P24" s="130"/>
      <c r="Q24" s="84"/>
      <c r="R24" s="85"/>
      <c r="S24" s="86"/>
      <c r="T24" s="130"/>
      <c r="U24" s="84"/>
      <c r="V24" s="85"/>
      <c r="W24" s="86"/>
      <c r="X24" s="131"/>
      <c r="Y24" s="84"/>
      <c r="Z24" s="85"/>
      <c r="AA24" s="86"/>
      <c r="AB24" s="131"/>
      <c r="AC24" s="84"/>
      <c r="AD24" s="85"/>
      <c r="AE24" s="86"/>
    </row>
    <row r="25" spans="1:31" ht="22" customHeight="1" x14ac:dyDescent="0.2">
      <c r="A25" s="112">
        <v>20</v>
      </c>
      <c r="B25" s="100"/>
      <c r="C25" s="77" t="str">
        <f>IFERROR(VLOOKUP(B25,'入力規則（変更不可）'!$J$2:$R$160,3,FALSE),"")</f>
        <v/>
      </c>
      <c r="D25" s="78" t="str">
        <f>IFERROR(VLOOKUP(B25,'入力規則（変更不可）'!$J$2:$R$160,4,FALSE),"")</f>
        <v/>
      </c>
      <c r="E25" s="79" t="str">
        <f>IFERROR(VLOOKUP(B25,'入力規則（変更不可）'!$J$2:$R$160,6,FALSE),"")</f>
        <v/>
      </c>
      <c r="F25" s="80" t="str">
        <f>IFERROR(VLOOKUP(B25,'入力規則（変更不可）'!$J$2:$R$160,7,FALSE),"")</f>
        <v/>
      </c>
      <c r="G25" s="79" t="str">
        <f>IFERROR(VLOOKUP(B25,'入力規則（変更不可）'!$J$2:$R$160,8,FALSE),"")</f>
        <v/>
      </c>
      <c r="H25" s="80" t="str">
        <f>IFERROR(VLOOKUP(B25,'入力規則（変更不可）'!$J$2:$R$160,9,FALSE),"")</f>
        <v/>
      </c>
      <c r="I25" s="81"/>
      <c r="J25" s="81" t="s">
        <v>62</v>
      </c>
      <c r="K25" s="83"/>
      <c r="L25" s="82"/>
      <c r="M25" s="84"/>
      <c r="N25" s="85"/>
      <c r="O25" s="86"/>
      <c r="P25" s="130"/>
      <c r="Q25" s="84"/>
      <c r="R25" s="85"/>
      <c r="S25" s="86"/>
      <c r="T25" s="130"/>
      <c r="U25" s="84"/>
      <c r="V25" s="85"/>
      <c r="W25" s="86"/>
      <c r="X25" s="131"/>
      <c r="Y25" s="84"/>
      <c r="Z25" s="85"/>
      <c r="AA25" s="86"/>
      <c r="AB25" s="131"/>
      <c r="AC25" s="84"/>
      <c r="AD25" s="85"/>
      <c r="AE25" s="86"/>
    </row>
    <row r="26" spans="1:31" ht="22" customHeight="1" x14ac:dyDescent="0.2">
      <c r="A26" s="112">
        <v>21</v>
      </c>
      <c r="B26" s="100"/>
      <c r="C26" s="77" t="str">
        <f>IFERROR(VLOOKUP(B26,'入力規則（変更不可）'!$J$2:$R$160,3,FALSE),"")</f>
        <v/>
      </c>
      <c r="D26" s="78" t="str">
        <f>IFERROR(VLOOKUP(B26,'入力規則（変更不可）'!$J$2:$R$160,4,FALSE),"")</f>
        <v/>
      </c>
      <c r="E26" s="79" t="str">
        <f>IFERROR(VLOOKUP(B26,'入力規則（変更不可）'!$J$2:$R$160,6,FALSE),"")</f>
        <v/>
      </c>
      <c r="F26" s="80" t="str">
        <f>IFERROR(VLOOKUP(B26,'入力規則（変更不可）'!$J$2:$R$160,7,FALSE),"")</f>
        <v/>
      </c>
      <c r="G26" s="79" t="str">
        <f>IFERROR(VLOOKUP(B26,'入力規則（変更不可）'!$J$2:$R$160,8,FALSE),"")</f>
        <v/>
      </c>
      <c r="H26" s="80" t="str">
        <f>IFERROR(VLOOKUP(B26,'入力規則（変更不可）'!$J$2:$R$160,9,FALSE),"")</f>
        <v/>
      </c>
      <c r="I26" s="81"/>
      <c r="J26" s="81" t="s">
        <v>62</v>
      </c>
      <c r="K26" s="83"/>
      <c r="L26" s="82"/>
      <c r="M26" s="84"/>
      <c r="N26" s="85"/>
      <c r="O26" s="86"/>
      <c r="P26" s="130"/>
      <c r="Q26" s="84"/>
      <c r="R26" s="85"/>
      <c r="S26" s="86"/>
      <c r="T26" s="130"/>
      <c r="U26" s="84"/>
      <c r="V26" s="85"/>
      <c r="W26" s="86"/>
      <c r="X26" s="131"/>
      <c r="Y26" s="84"/>
      <c r="Z26" s="85"/>
      <c r="AA26" s="86"/>
      <c r="AB26" s="131"/>
      <c r="AC26" s="84"/>
      <c r="AD26" s="85"/>
      <c r="AE26" s="86"/>
    </row>
    <row r="27" spans="1:31" ht="22" customHeight="1" x14ac:dyDescent="0.2">
      <c r="A27" s="112">
        <v>22</v>
      </c>
      <c r="B27" s="100"/>
      <c r="C27" s="77" t="str">
        <f>IFERROR(VLOOKUP(B27,'入力規則（変更不可）'!$J$2:$R$160,3,FALSE),"")</f>
        <v/>
      </c>
      <c r="D27" s="78" t="str">
        <f>IFERROR(VLOOKUP(B27,'入力規則（変更不可）'!$J$2:$R$160,4,FALSE),"")</f>
        <v/>
      </c>
      <c r="E27" s="79" t="str">
        <f>IFERROR(VLOOKUP(B27,'入力規則（変更不可）'!$J$2:$R$160,6,FALSE),"")</f>
        <v/>
      </c>
      <c r="F27" s="80" t="str">
        <f>IFERROR(VLOOKUP(B27,'入力規則（変更不可）'!$J$2:$R$160,7,FALSE),"")</f>
        <v/>
      </c>
      <c r="G27" s="79" t="str">
        <f>IFERROR(VLOOKUP(B27,'入力規則（変更不可）'!$J$2:$R$160,8,FALSE),"")</f>
        <v/>
      </c>
      <c r="H27" s="80" t="str">
        <f>IFERROR(VLOOKUP(B27,'入力規則（変更不可）'!$J$2:$R$160,9,FALSE),"")</f>
        <v/>
      </c>
      <c r="I27" s="81"/>
      <c r="J27" s="81" t="s">
        <v>62</v>
      </c>
      <c r="K27" s="83"/>
      <c r="L27" s="82"/>
      <c r="M27" s="84"/>
      <c r="N27" s="85"/>
      <c r="O27" s="86"/>
      <c r="P27" s="130"/>
      <c r="Q27" s="84"/>
      <c r="R27" s="85"/>
      <c r="S27" s="86"/>
      <c r="T27" s="130"/>
      <c r="U27" s="84"/>
      <c r="V27" s="85"/>
      <c r="W27" s="86"/>
      <c r="X27" s="131"/>
      <c r="Y27" s="84"/>
      <c r="Z27" s="85"/>
      <c r="AA27" s="86"/>
      <c r="AB27" s="131"/>
      <c r="AC27" s="84"/>
      <c r="AD27" s="85"/>
      <c r="AE27" s="86"/>
    </row>
    <row r="28" spans="1:31" ht="22" customHeight="1" x14ac:dyDescent="0.2">
      <c r="A28" s="112">
        <v>23</v>
      </c>
      <c r="B28" s="100"/>
      <c r="C28" s="77" t="str">
        <f>IFERROR(VLOOKUP(B28,'入力規則（変更不可）'!$J$2:$R$160,3,FALSE),"")</f>
        <v/>
      </c>
      <c r="D28" s="78" t="str">
        <f>IFERROR(VLOOKUP(B28,'入力規則（変更不可）'!$J$2:$R$160,4,FALSE),"")</f>
        <v/>
      </c>
      <c r="E28" s="79" t="str">
        <f>IFERROR(VLOOKUP(B28,'入力規則（変更不可）'!$J$2:$R$160,6,FALSE),"")</f>
        <v/>
      </c>
      <c r="F28" s="80" t="str">
        <f>IFERROR(VLOOKUP(B28,'入力規則（変更不可）'!$J$2:$R$160,7,FALSE),"")</f>
        <v/>
      </c>
      <c r="G28" s="79" t="str">
        <f>IFERROR(VLOOKUP(B28,'入力規則（変更不可）'!$J$2:$R$160,8,FALSE),"")</f>
        <v/>
      </c>
      <c r="H28" s="80" t="str">
        <f>IFERROR(VLOOKUP(B28,'入力規則（変更不可）'!$J$2:$R$160,9,FALSE),"")</f>
        <v/>
      </c>
      <c r="I28" s="81"/>
      <c r="J28" s="81" t="s">
        <v>62</v>
      </c>
      <c r="K28" s="83"/>
      <c r="L28" s="82"/>
      <c r="M28" s="84"/>
      <c r="N28" s="85"/>
      <c r="O28" s="86"/>
      <c r="P28" s="130"/>
      <c r="Q28" s="84"/>
      <c r="R28" s="85"/>
      <c r="S28" s="86"/>
      <c r="T28" s="130"/>
      <c r="U28" s="84"/>
      <c r="V28" s="85"/>
      <c r="W28" s="86"/>
      <c r="X28" s="131"/>
      <c r="Y28" s="84"/>
      <c r="Z28" s="85"/>
      <c r="AA28" s="86"/>
      <c r="AB28" s="131"/>
      <c r="AC28" s="84"/>
      <c r="AD28" s="85"/>
      <c r="AE28" s="86"/>
    </row>
    <row r="29" spans="1:31" ht="22" customHeight="1" x14ac:dyDescent="0.2">
      <c r="A29" s="112">
        <v>24</v>
      </c>
      <c r="B29" s="100"/>
      <c r="C29" s="77" t="str">
        <f>IFERROR(VLOOKUP(B29,'入力規則（変更不可）'!$J$2:$R$160,3,FALSE),"")</f>
        <v/>
      </c>
      <c r="D29" s="78" t="str">
        <f>IFERROR(VLOOKUP(B29,'入力規則（変更不可）'!$J$2:$R$160,4,FALSE),"")</f>
        <v/>
      </c>
      <c r="E29" s="79" t="str">
        <f>IFERROR(VLOOKUP(B29,'入力規則（変更不可）'!$J$2:$R$160,6,FALSE),"")</f>
        <v/>
      </c>
      <c r="F29" s="80" t="str">
        <f>IFERROR(VLOOKUP(B29,'入力規則（変更不可）'!$J$2:$R$160,7,FALSE),"")</f>
        <v/>
      </c>
      <c r="G29" s="79" t="str">
        <f>IFERROR(VLOOKUP(B29,'入力規則（変更不可）'!$J$2:$R$160,8,FALSE),"")</f>
        <v/>
      </c>
      <c r="H29" s="80" t="str">
        <f>IFERROR(VLOOKUP(B29,'入力規則（変更不可）'!$J$2:$R$160,9,FALSE),"")</f>
        <v/>
      </c>
      <c r="I29" s="81"/>
      <c r="J29" s="81" t="s">
        <v>62</v>
      </c>
      <c r="K29" s="83"/>
      <c r="L29" s="82"/>
      <c r="M29" s="84"/>
      <c r="N29" s="85"/>
      <c r="O29" s="86"/>
      <c r="P29" s="130"/>
      <c r="Q29" s="84"/>
      <c r="R29" s="85"/>
      <c r="S29" s="86"/>
      <c r="T29" s="130"/>
      <c r="U29" s="84"/>
      <c r="V29" s="85"/>
      <c r="W29" s="86"/>
      <c r="X29" s="131"/>
      <c r="Y29" s="84"/>
      <c r="Z29" s="85"/>
      <c r="AA29" s="86"/>
      <c r="AB29" s="131"/>
      <c r="AC29" s="84"/>
      <c r="AD29" s="85"/>
      <c r="AE29" s="86"/>
    </row>
    <row r="30" spans="1:31" ht="22" customHeight="1" x14ac:dyDescent="0.2">
      <c r="A30" s="112">
        <v>25</v>
      </c>
      <c r="B30" s="100"/>
      <c r="C30" s="77" t="str">
        <f>IFERROR(VLOOKUP(B30,'入力規則（変更不可）'!$J$2:$R$160,3,FALSE),"")</f>
        <v/>
      </c>
      <c r="D30" s="78" t="str">
        <f>IFERROR(VLOOKUP(B30,'入力規則（変更不可）'!$J$2:$R$160,4,FALSE),"")</f>
        <v/>
      </c>
      <c r="E30" s="79" t="str">
        <f>IFERROR(VLOOKUP(B30,'入力規則（変更不可）'!$J$2:$R$160,6,FALSE),"")</f>
        <v/>
      </c>
      <c r="F30" s="80" t="str">
        <f>IFERROR(VLOOKUP(B30,'入力規則（変更不可）'!$J$2:$R$160,7,FALSE),"")</f>
        <v/>
      </c>
      <c r="G30" s="79" t="str">
        <f>IFERROR(VLOOKUP(B30,'入力規則（変更不可）'!$J$2:$R$160,8,FALSE),"")</f>
        <v/>
      </c>
      <c r="H30" s="80" t="str">
        <f>IFERROR(VLOOKUP(B30,'入力規則（変更不可）'!$J$2:$R$160,9,FALSE),"")</f>
        <v/>
      </c>
      <c r="I30" s="81"/>
      <c r="J30" s="81" t="s">
        <v>62</v>
      </c>
      <c r="K30" s="83"/>
      <c r="L30" s="82"/>
      <c r="M30" s="84"/>
      <c r="N30" s="85"/>
      <c r="O30" s="86"/>
      <c r="P30" s="130"/>
      <c r="Q30" s="84"/>
      <c r="R30" s="85"/>
      <c r="S30" s="86"/>
      <c r="T30" s="130"/>
      <c r="U30" s="84"/>
      <c r="V30" s="85"/>
      <c r="W30" s="86"/>
      <c r="X30" s="131"/>
      <c r="Y30" s="84"/>
      <c r="Z30" s="85"/>
      <c r="AA30" s="86"/>
      <c r="AB30" s="131"/>
      <c r="AC30" s="84"/>
      <c r="AD30" s="85"/>
      <c r="AE30" s="86"/>
    </row>
    <row r="31" spans="1:31" ht="21.75" customHeight="1" x14ac:dyDescent="0.2">
      <c r="B31" s="132"/>
      <c r="C31" s="87"/>
      <c r="D31" s="87"/>
      <c r="E31" s="89"/>
      <c r="F31" s="89"/>
      <c r="G31" s="89"/>
      <c r="H31" s="89"/>
      <c r="I31" s="89"/>
      <c r="J31" s="89"/>
      <c r="K31" s="89"/>
      <c r="L31" s="89"/>
      <c r="M31" s="90"/>
      <c r="N31" s="90"/>
      <c r="O31" s="90"/>
      <c r="P31" s="133"/>
      <c r="Q31" s="90"/>
      <c r="R31" s="90"/>
      <c r="S31" s="90"/>
      <c r="T31" s="133"/>
      <c r="U31" s="90"/>
      <c r="V31" s="90"/>
      <c r="W31" s="90"/>
      <c r="X31" s="133"/>
      <c r="Y31" s="90"/>
      <c r="Z31" s="90"/>
      <c r="AA31" s="90"/>
      <c r="AB31" s="133"/>
      <c r="AC31" s="88"/>
      <c r="AD31" s="88"/>
      <c r="AE31" s="88"/>
    </row>
    <row r="32" spans="1:31" ht="22.5" customHeight="1" thickBot="1" x14ac:dyDescent="0.25">
      <c r="B32" s="132"/>
      <c r="C32" s="232" t="s">
        <v>145</v>
      </c>
      <c r="D32" s="232"/>
      <c r="E32" s="232"/>
      <c r="F32" s="232"/>
      <c r="G32" s="232"/>
      <c r="H32" s="232"/>
      <c r="I32" s="232"/>
      <c r="J32" s="232"/>
      <c r="K32" s="232"/>
      <c r="L32" s="232"/>
      <c r="M32" s="232"/>
      <c r="N32" s="232"/>
      <c r="O32" s="90"/>
      <c r="P32" s="133"/>
      <c r="Q32" s="90"/>
      <c r="R32" s="90"/>
      <c r="S32" s="90"/>
      <c r="T32" s="133"/>
      <c r="U32" s="90"/>
      <c r="V32" s="90"/>
      <c r="W32" s="90"/>
      <c r="X32" s="133"/>
      <c r="Y32" s="90"/>
      <c r="Z32" s="90"/>
      <c r="AA32" s="90"/>
      <c r="AB32" s="133"/>
      <c r="AC32" s="88"/>
      <c r="AD32" s="88"/>
      <c r="AE32" s="88"/>
    </row>
    <row r="33" spans="2:31" ht="24" customHeight="1" x14ac:dyDescent="0.2">
      <c r="B33" s="132"/>
      <c r="C33" s="214" t="s">
        <v>146</v>
      </c>
      <c r="D33" s="215"/>
      <c r="E33" s="178"/>
      <c r="F33" s="179"/>
      <c r="G33" s="179"/>
      <c r="H33" s="179"/>
      <c r="I33" s="179"/>
      <c r="J33" s="179"/>
      <c r="K33" s="180"/>
      <c r="L33" s="190" t="s">
        <v>147</v>
      </c>
      <c r="M33" s="191"/>
      <c r="N33" s="191"/>
      <c r="O33" s="192"/>
      <c r="P33" s="202" t="s">
        <v>162</v>
      </c>
      <c r="Q33" s="203"/>
      <c r="R33" s="203"/>
      <c r="S33" s="203"/>
      <c r="T33" s="203"/>
      <c r="U33" s="91"/>
      <c r="V33" s="91"/>
      <c r="W33" s="91"/>
      <c r="X33" s="134"/>
      <c r="Y33" s="92"/>
      <c r="Z33" s="92"/>
      <c r="AA33" s="92"/>
      <c r="AB33" s="134"/>
      <c r="AC33" s="93"/>
      <c r="AD33" s="93"/>
      <c r="AE33" s="94"/>
    </row>
    <row r="34" spans="2:31" ht="29.25" customHeight="1" x14ac:dyDescent="0.2">
      <c r="B34" s="132"/>
      <c r="C34" s="216"/>
      <c r="D34" s="217"/>
      <c r="E34" s="181"/>
      <c r="F34" s="182"/>
      <c r="G34" s="182"/>
      <c r="H34" s="182"/>
      <c r="I34" s="182"/>
      <c r="J34" s="182"/>
      <c r="K34" s="183"/>
      <c r="L34" s="193"/>
      <c r="M34" s="194"/>
      <c r="N34" s="194"/>
      <c r="O34" s="195"/>
      <c r="P34" s="187" t="s">
        <v>163</v>
      </c>
      <c r="Q34" s="188"/>
      <c r="R34" s="188"/>
      <c r="S34" s="188"/>
      <c r="T34" s="188"/>
      <c r="U34" s="188"/>
      <c r="V34" s="188"/>
      <c r="W34" s="188"/>
      <c r="X34" s="188"/>
      <c r="Y34" s="188"/>
      <c r="Z34" s="188"/>
      <c r="AA34" s="188"/>
      <c r="AB34" s="188"/>
      <c r="AC34" s="188"/>
      <c r="AD34" s="188"/>
      <c r="AE34" s="189"/>
    </row>
    <row r="35" spans="2:31" ht="24" customHeight="1" x14ac:dyDescent="0.2">
      <c r="B35" s="132"/>
      <c r="C35" s="216" t="s">
        <v>148</v>
      </c>
      <c r="D35" s="217"/>
      <c r="E35" s="181"/>
      <c r="F35" s="182"/>
      <c r="G35" s="182"/>
      <c r="H35" s="182"/>
      <c r="I35" s="182"/>
      <c r="J35" s="182"/>
      <c r="K35" s="183"/>
      <c r="L35" s="196" t="s">
        <v>149</v>
      </c>
      <c r="M35" s="197"/>
      <c r="N35" s="197"/>
      <c r="O35" s="198"/>
      <c r="P35" s="208"/>
      <c r="Q35" s="209"/>
      <c r="R35" s="209"/>
      <c r="S35" s="209"/>
      <c r="T35" s="209"/>
      <c r="U35" s="209"/>
      <c r="V35" s="209"/>
      <c r="W35" s="210"/>
      <c r="X35" s="95" t="s">
        <v>164</v>
      </c>
      <c r="Y35" s="96"/>
      <c r="Z35" s="96"/>
      <c r="AA35" s="97"/>
      <c r="AB35" s="95" t="s">
        <v>165</v>
      </c>
      <c r="AC35" s="98"/>
      <c r="AD35" s="98"/>
      <c r="AE35" s="99"/>
    </row>
    <row r="36" spans="2:31" ht="29.25" customHeight="1" thickBot="1" x14ac:dyDescent="0.25">
      <c r="B36" s="132"/>
      <c r="C36" s="218"/>
      <c r="D36" s="219"/>
      <c r="E36" s="184"/>
      <c r="F36" s="185"/>
      <c r="G36" s="185"/>
      <c r="H36" s="185"/>
      <c r="I36" s="185"/>
      <c r="J36" s="185"/>
      <c r="K36" s="186"/>
      <c r="L36" s="199"/>
      <c r="M36" s="200"/>
      <c r="N36" s="200"/>
      <c r="O36" s="201"/>
      <c r="P36" s="211"/>
      <c r="Q36" s="212"/>
      <c r="R36" s="212"/>
      <c r="S36" s="212"/>
      <c r="T36" s="212"/>
      <c r="U36" s="212"/>
      <c r="V36" s="212"/>
      <c r="W36" s="213"/>
      <c r="X36" s="204"/>
      <c r="Y36" s="205"/>
      <c r="Z36" s="205"/>
      <c r="AA36" s="207"/>
      <c r="AB36" s="204"/>
      <c r="AC36" s="205"/>
      <c r="AD36" s="205"/>
      <c r="AE36" s="206"/>
    </row>
    <row r="37" spans="2:31" ht="22.5" customHeight="1" x14ac:dyDescent="0.2">
      <c r="B37" s="132"/>
      <c r="C37" s="87"/>
      <c r="D37" s="87"/>
      <c r="E37" s="89"/>
      <c r="F37" s="89"/>
      <c r="G37" s="89"/>
      <c r="H37" s="89"/>
      <c r="I37" s="89"/>
      <c r="J37" s="89"/>
      <c r="K37" s="89"/>
      <c r="L37" s="89"/>
      <c r="M37" s="90"/>
      <c r="N37" s="90"/>
      <c r="O37" s="90"/>
      <c r="P37" s="133"/>
      <c r="Q37" s="90"/>
      <c r="R37" s="90"/>
      <c r="S37" s="90"/>
      <c r="T37" s="133"/>
      <c r="U37" s="90"/>
      <c r="V37" s="90"/>
      <c r="W37" s="90"/>
      <c r="X37" s="133"/>
      <c r="Y37" s="90"/>
      <c r="Z37" s="90"/>
      <c r="AA37" s="90"/>
      <c r="AB37" s="133"/>
      <c r="AC37" s="88"/>
      <c r="AD37" s="88"/>
      <c r="AE37" s="88"/>
    </row>
  </sheetData>
  <mergeCells count="25">
    <mergeCell ref="C33:D34"/>
    <mergeCell ref="C35:D36"/>
    <mergeCell ref="AB3:AB5"/>
    <mergeCell ref="AC3:AE3"/>
    <mergeCell ref="X3:X5"/>
    <mergeCell ref="Y3:AA3"/>
    <mergeCell ref="B3:D4"/>
    <mergeCell ref="L3:L5"/>
    <mergeCell ref="M3:O3"/>
    <mergeCell ref="P3:P5"/>
    <mergeCell ref="Q3:S3"/>
    <mergeCell ref="E3:J4"/>
    <mergeCell ref="K3:K4"/>
    <mergeCell ref="T3:T5"/>
    <mergeCell ref="U3:W3"/>
    <mergeCell ref="C32:N32"/>
    <mergeCell ref="E33:K34"/>
    <mergeCell ref="E35:K36"/>
    <mergeCell ref="P34:AE34"/>
    <mergeCell ref="L33:O34"/>
    <mergeCell ref="L35:O36"/>
    <mergeCell ref="P33:T33"/>
    <mergeCell ref="AB36:AE36"/>
    <mergeCell ref="X36:AA36"/>
    <mergeCell ref="P35:W36"/>
  </mergeCells>
  <phoneticPr fontId="2"/>
  <dataValidations xWindow="279" yWindow="338" count="16">
    <dataValidation type="list" allowBlank="1" showInputMessage="1" showErrorMessage="1" promptTitle="種目２" prompt="プルダウンリストから選択してください。" sqref="T31 P6:P31" xr:uid="{00000000-0002-0000-0100-000000000000}">
      <formula1>種目</formula1>
    </dataValidation>
    <dataValidation type="list" allowBlank="1" showInputMessage="1" showErrorMessage="1" promptTitle="種目３" prompt="プルダウンリストから選択してください。" sqref="T6:T30" xr:uid="{00000000-0002-0000-0100-000001000000}">
      <formula1>種目</formula1>
    </dataValidation>
    <dataValidation type="whole" imeMode="halfAlpha" allowBlank="1" showInputMessage="1" showErrorMessage="1" error="半角数字で入力して下さい。" promptTitle="登録番号" prompt="陸連登録番号を半角数字の３桁もしくは４桁で入力してください。" sqref="B6:B30" xr:uid="{00000000-0002-0000-0100-000002000000}">
      <formula1>100</formula1>
      <formula2>9999</formula2>
    </dataValidation>
    <dataValidation type="list" allowBlank="1" showInputMessage="1" showErrorMessage="1" errorTitle="性別" error="プルダウンリストから選択してください。" promptTitle="性別" prompt="プルダウンリストから選択してください。" sqref="J6:J31" xr:uid="{00000000-0002-0000-0100-000003000000}">
      <formula1>"男,女"</formula1>
    </dataValidation>
    <dataValidation type="list" allowBlank="1" showInputMessage="1" showErrorMessage="1" promptTitle="種目１" prompt="プルダウンリストから選択してください。" sqref="L6:L31" xr:uid="{00000000-0002-0000-0100-000004000000}">
      <formula1>種目</formula1>
    </dataValidation>
    <dataValidation type="whole" imeMode="halfAlpha" allowBlank="1" showInputMessage="1" showErrorMessage="1" errorTitle="分" error="半角英数で入力してください。" promptTitle="分" prompt="４００ｍで６０秒を超える場合、また中長距離種目は必ず入力してください。(半角英数)" sqref="Q6:Q31 M6:M31 U6:U31" xr:uid="{00000000-0002-0000-0100-000005000000}">
      <formula1>1</formula1>
      <formula2>99</formula2>
    </dataValidation>
    <dataValidation type="whole" imeMode="halfAlpha" allowBlank="1" showInputMessage="1" showErrorMessage="1" errorTitle="秒・m" error="以下のように換算して入力してください。_x000a_例：71秒99→1分11秒99" promptTitle="秒・m" prompt="トラック競技の秒の記録_x000a_フィールド競技のｍの記録を半角数字で記入してください。" sqref="R6:R31 N6:N31 V6:V31" xr:uid="{00000000-0002-0000-0100-000006000000}">
      <formula1>0</formula1>
      <formula2>59</formula2>
    </dataValidation>
    <dataValidation type="whole" imeMode="halfAlpha" allowBlank="1" showInputMessage="1" showErrorMessage="1" errorTitle="秒以下・cm" error="半角英数・2ケタで入力してください。" promptTitle="秒以下・cm" prompt="トラック競技の秒以下の記録_x000a_フィールド競技のｃｍの記録を半角数字２桁で入力してください。" sqref="S6:S31 O6:O31 W6:W31" xr:uid="{00000000-0002-0000-0100-000007000000}">
      <formula1>0</formula1>
      <formula2>99</formula2>
    </dataValidation>
    <dataValidation type="whole" imeMode="halfAlpha" allowBlank="1" showInputMessage="1" showErrorMessage="1" errorTitle="分" error="半角英数で入力してください。" promptTitle="分" prompt="６０秒を超える場合は必ず入力してください。(半角英数)" sqref="Y6:Y31 AC6:AC31" xr:uid="{00000000-0002-0000-0100-000008000000}">
      <formula1>1</formula1>
      <formula2>99</formula2>
    </dataValidation>
    <dataValidation type="whole" imeMode="halfAlpha" allowBlank="1" showInputMessage="1" showErrorMessage="1" errorTitle="秒" error="以下のように換算して入力してください。_x000a_例：71秒99→1分11秒99" promptTitle="秒" prompt="秒の記録を半角数字で記入してください。" sqref="Z6:Z31 AD6:AD31" xr:uid="{00000000-0002-0000-0100-000009000000}">
      <formula1>0</formula1>
      <formula2>59</formula2>
    </dataValidation>
    <dataValidation type="whole" imeMode="halfAlpha" allowBlank="1" showInputMessage="1" showErrorMessage="1" errorTitle="秒以下" error="半角英数・2ケタで入力してください。" promptTitle="秒以下" prompt="秒以下の記録を半角数字２桁で入力してください。" sqref="AA6:AA31 AE6:AE31" xr:uid="{00000000-0002-0000-0100-00000A000000}">
      <formula1>0</formula1>
      <formula2>99</formula2>
    </dataValidation>
    <dataValidation imeMode="halfKatakana" allowBlank="1" showInputMessage="1" showErrorMessage="1" errorTitle="半角カタカナ" error="半角カタカナで入力して下さい" promptTitle="ﾌﾘｶﾞﾅ(姓名)" prompt="自動演算で入力されます。誤っている場合は、入力し直してください。" sqref="G31:H31 E31:F31" xr:uid="{00000000-0002-0000-0100-00000B000000}"/>
    <dataValidation imeMode="halfAlpha" allowBlank="1" showInputMessage="1" showErrorMessage="1" errorTitle="半角英数字" error="半角英数字で入力して下さい" promptTitle="英字(姓)" prompt="登録番号を入力すると自動で入力されます。誤っている場合は、入力し直してください。" sqref="G6:G30" xr:uid="{00000000-0002-0000-0100-00000C000000}"/>
    <dataValidation imeMode="halfAlpha" allowBlank="1" showInputMessage="1" showErrorMessage="1" errorTitle="半角英数字" error="半角英数字で入力して下さい" promptTitle="英字(名)" prompt="登録番号を入力すると自動で入力されます。誤っている場合は、入力し直してください。" sqref="H6:H30" xr:uid="{00000000-0002-0000-0100-00000D000000}"/>
    <dataValidation allowBlank="1" showInputMessage="1" promptTitle="生徒氏名" prompt="登録番号を入力すると自動で入力されます。間違っている場合、追加登録の場合は手動で入力してください。" sqref="C6:D30" xr:uid="{00000000-0002-0000-0100-00000E000000}"/>
    <dataValidation imeMode="halfKatakana" allowBlank="1" showInputMessage="1" showErrorMessage="1" errorTitle="半角カタカナ" error="半角カタカナで入力して下さい" promptTitle="ﾌﾘｶﾞﾅ(姓名)" prompt="登録番号を入力すると自動で入力されます。追加登録の場合、間違っている場合は、手動で入力してください。" sqref="E6:F30" xr:uid="{00000000-0002-0000-0100-00000F000000}"/>
  </dataValidations>
  <printOptions horizontalCentered="1" verticalCentered="1"/>
  <pageMargins left="0.23622047244094491" right="0.23622047244094491" top="0.6692913385826772" bottom="0.19685039370078741" header="0.35433070866141736" footer="0.39370078740157483"/>
  <pageSetup paperSize="9" scale="72" fitToHeight="0" orientation="landscape" r:id="rId1"/>
  <headerFooter alignWithMargins="0"/>
  <drawing r:id="rId2"/>
  <extLst>
    <ext xmlns:x14="http://schemas.microsoft.com/office/spreadsheetml/2009/9/main" uri="{CCE6A557-97BC-4b89-ADB6-D9C93CAAB3DF}">
      <x14:dataValidations xmlns:xm="http://schemas.microsoft.com/office/excel/2006/main" xWindow="279" yWindow="338" count="5">
        <x14:dataValidation type="list" allowBlank="1" showInputMessage="1" showErrorMessage="1" promptTitle="4×100mR" prompt="4×100mRに出場する選手を選択してください。１チーム目は①、２チーム目は②…を選択してください。" xr:uid="{00000000-0002-0000-0100-000010000000}">
          <x14:formula1>
            <xm:f>'入力規則（変更不可）'!$E$2:$E$5</xm:f>
          </x14:formula1>
          <xm:sqref>AB31 X31</xm:sqref>
        </x14:dataValidation>
        <x14:dataValidation type="list" allowBlank="1" showInputMessage="1" showErrorMessage="1" promptTitle="4×100mR" prompt="4×100mRに出場する選手を選択してください。１チーム６名までエントリー可能です。各校１チームのみのエントリーです。" xr:uid="{00000000-0002-0000-0100-000011000000}">
          <x14:formula1>
            <xm:f>'入力規則（変更不可）'!$E$2:$E$3</xm:f>
          </x14:formula1>
          <xm:sqref>X6:X30</xm:sqref>
        </x14:dataValidation>
        <x14:dataValidation type="list" allowBlank="1" showInputMessage="1" showErrorMessage="1" promptTitle="4×400mR" prompt="4×400mRに出場する選手を選択してください。１チーム６名までエントリー可能です。各校１チームのみのエントリーです。" xr:uid="{00000000-0002-0000-0100-000012000000}">
          <x14:formula1>
            <xm:f>'入力規則（変更不可）'!$F$2:$F$3</xm:f>
          </x14:formula1>
          <xm:sqref>AB6:AB30</xm:sqref>
        </x14:dataValidation>
        <x14:dataValidation type="list" allowBlank="1" showInputMessage="1" showErrorMessage="1" promptTitle="所属" prompt="プルダウンリストから選択してください。リストにない学校や今年度新たに登録した学校は直接入力してください。" xr:uid="{00000000-0002-0000-0100-000013000000}">
          <x14:formula1>
            <xm:f>'入力規則（変更不可）'!$H$2:$H$82</xm:f>
          </x14:formula1>
          <xm:sqref>K6:K31</xm:sqref>
        </x14:dataValidation>
        <x14:dataValidation type="list" allowBlank="1" showInputMessage="1" showErrorMessage="1" promptTitle="学年" prompt="プルダウンリストから選択してください。" xr:uid="{00000000-0002-0000-0100-000014000000}">
          <x14:formula1>
            <xm:f>'入力規則（変更不可）'!$A$2:$A$5</xm:f>
          </x14:formula1>
          <xm:sqref>I6:I31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pageSetUpPr autoPageBreaks="0" fitToPage="1"/>
  </sheetPr>
  <dimension ref="A1:AE37"/>
  <sheetViews>
    <sheetView showOutlineSymbols="0" zoomScale="85" zoomScaleNormal="85" workbookViewId="0">
      <selection activeCell="H8" sqref="H8"/>
    </sheetView>
  </sheetViews>
  <sheetFormatPr defaultColWidth="8.90625" defaultRowHeight="19.5" customHeight="1" x14ac:dyDescent="0.2"/>
  <cols>
    <col min="1" max="1" width="4" style="112" customWidth="1"/>
    <col min="2" max="2" width="7.453125" style="112" customWidth="1"/>
    <col min="3" max="8" width="10.453125" style="112" customWidth="1"/>
    <col min="9" max="10" width="7.453125" style="113" customWidth="1"/>
    <col min="11" max="11" width="13.7265625" style="135" customWidth="1"/>
    <col min="12" max="12" width="8.7265625" style="114" customWidth="1"/>
    <col min="13" max="15" width="3.6328125" style="112" customWidth="1"/>
    <col min="16" max="16" width="8.7265625" style="114" customWidth="1"/>
    <col min="17" max="19" width="3.6328125" style="112" customWidth="1"/>
    <col min="20" max="20" width="8.7265625" style="114" customWidth="1"/>
    <col min="21" max="23" width="3.6328125" style="112" customWidth="1"/>
    <col min="24" max="24" width="8.7265625" style="114" customWidth="1"/>
    <col min="25" max="27" width="3.6328125" style="112" customWidth="1"/>
    <col min="28" max="28" width="8.7265625" style="114" customWidth="1"/>
    <col min="29" max="31" width="3.6328125" style="112" customWidth="1"/>
    <col min="32" max="16384" width="8.90625" style="112"/>
  </cols>
  <sheetData>
    <row r="1" spans="1:31" ht="23.25" customHeight="1" x14ac:dyDescent="0.2">
      <c r="B1" s="112" t="s">
        <v>16</v>
      </c>
      <c r="K1" s="112"/>
    </row>
    <row r="2" spans="1:31" s="115" customFormat="1" ht="26.25" customHeight="1" x14ac:dyDescent="0.2">
      <c r="B2" s="115" t="s">
        <v>183</v>
      </c>
      <c r="I2" s="116"/>
      <c r="J2" s="116"/>
      <c r="L2" s="117"/>
      <c r="P2" s="117"/>
      <c r="T2" s="117"/>
      <c r="X2" s="117"/>
      <c r="AB2" s="117"/>
    </row>
    <row r="3" spans="1:31" ht="19.5" customHeight="1" x14ac:dyDescent="0.2">
      <c r="B3" s="226" t="s">
        <v>169</v>
      </c>
      <c r="C3" s="226"/>
      <c r="D3" s="226"/>
      <c r="E3" s="226"/>
      <c r="F3" s="226"/>
      <c r="G3" s="226"/>
      <c r="H3" s="226"/>
      <c r="I3" s="226"/>
      <c r="J3" s="226"/>
      <c r="K3" s="230" t="s">
        <v>143</v>
      </c>
      <c r="L3" s="220" t="s">
        <v>11</v>
      </c>
      <c r="M3" s="223" t="s">
        <v>51</v>
      </c>
      <c r="N3" s="224"/>
      <c r="O3" s="225"/>
      <c r="P3" s="220" t="s">
        <v>17</v>
      </c>
      <c r="Q3" s="223" t="s">
        <v>51</v>
      </c>
      <c r="R3" s="224"/>
      <c r="S3" s="225"/>
      <c r="T3" s="220" t="s">
        <v>159</v>
      </c>
      <c r="U3" s="223" t="s">
        <v>51</v>
      </c>
      <c r="V3" s="224"/>
      <c r="W3" s="225"/>
      <c r="X3" s="220" t="s">
        <v>57</v>
      </c>
      <c r="Y3" s="223" t="s">
        <v>51</v>
      </c>
      <c r="Z3" s="224"/>
      <c r="AA3" s="225"/>
      <c r="AB3" s="220" t="s">
        <v>161</v>
      </c>
      <c r="AC3" s="223" t="s">
        <v>51</v>
      </c>
      <c r="AD3" s="224"/>
      <c r="AE3" s="225"/>
    </row>
    <row r="4" spans="1:31" ht="19.5" customHeight="1" x14ac:dyDescent="0.2">
      <c r="B4" s="227"/>
      <c r="C4" s="227"/>
      <c r="D4" s="227"/>
      <c r="E4" s="227"/>
      <c r="F4" s="227"/>
      <c r="G4" s="227"/>
      <c r="H4" s="227"/>
      <c r="I4" s="227"/>
      <c r="J4" s="227"/>
      <c r="K4" s="231"/>
      <c r="L4" s="228"/>
      <c r="M4" s="118" t="s">
        <v>6</v>
      </c>
      <c r="N4" s="119" t="s">
        <v>7</v>
      </c>
      <c r="O4" s="120"/>
      <c r="P4" s="228"/>
      <c r="Q4" s="118" t="s">
        <v>6</v>
      </c>
      <c r="R4" s="119" t="s">
        <v>7</v>
      </c>
      <c r="S4" s="120"/>
      <c r="T4" s="228"/>
      <c r="U4" s="118" t="s">
        <v>6</v>
      </c>
      <c r="V4" s="119" t="s">
        <v>7</v>
      </c>
      <c r="W4" s="120"/>
      <c r="X4" s="221"/>
      <c r="Y4" s="118" t="s">
        <v>6</v>
      </c>
      <c r="Z4" s="119" t="s">
        <v>7</v>
      </c>
      <c r="AA4" s="121"/>
      <c r="AB4" s="221"/>
      <c r="AC4" s="118" t="s">
        <v>6</v>
      </c>
      <c r="AD4" s="119" t="s">
        <v>7</v>
      </c>
      <c r="AE4" s="121"/>
    </row>
    <row r="5" spans="1:31" ht="26.25" customHeight="1" x14ac:dyDescent="0.2">
      <c r="B5" s="122" t="s">
        <v>52</v>
      </c>
      <c r="C5" s="123" t="s">
        <v>0</v>
      </c>
      <c r="D5" s="124" t="s">
        <v>1</v>
      </c>
      <c r="E5" s="123" t="s">
        <v>2</v>
      </c>
      <c r="F5" s="124" t="s">
        <v>3</v>
      </c>
      <c r="G5" s="123" t="s">
        <v>184</v>
      </c>
      <c r="H5" s="124" t="s">
        <v>185</v>
      </c>
      <c r="I5" s="122" t="s">
        <v>8</v>
      </c>
      <c r="J5" s="122" t="s">
        <v>4</v>
      </c>
      <c r="K5" s="122" t="s">
        <v>5</v>
      </c>
      <c r="L5" s="229"/>
      <c r="M5" s="125"/>
      <c r="N5" s="126" t="s">
        <v>50</v>
      </c>
      <c r="O5" s="127" t="s">
        <v>58</v>
      </c>
      <c r="P5" s="229"/>
      <c r="Q5" s="125"/>
      <c r="R5" s="126" t="s">
        <v>50</v>
      </c>
      <c r="S5" s="128" t="s">
        <v>58</v>
      </c>
      <c r="T5" s="229"/>
      <c r="U5" s="125"/>
      <c r="V5" s="126" t="s">
        <v>50</v>
      </c>
      <c r="W5" s="128" t="s">
        <v>58</v>
      </c>
      <c r="X5" s="222"/>
      <c r="Y5" s="129"/>
      <c r="Z5" s="126"/>
      <c r="AA5" s="127"/>
      <c r="AB5" s="222"/>
      <c r="AC5" s="129"/>
      <c r="AD5" s="126"/>
      <c r="AE5" s="127"/>
    </row>
    <row r="6" spans="1:31" ht="22" customHeight="1" x14ac:dyDescent="0.2">
      <c r="A6" s="112">
        <v>1</v>
      </c>
      <c r="B6" s="100"/>
      <c r="C6" s="77" t="str">
        <f>IFERROR(VLOOKUP(B6,'入力規則（変更不可）'!$J$2:$R$160,3,FALSE),"")</f>
        <v/>
      </c>
      <c r="D6" s="78" t="str">
        <f>IFERROR(VLOOKUP(B6,'入力規則（変更不可）'!$J$2:$R$160,4,FALSE),"")</f>
        <v/>
      </c>
      <c r="E6" s="79" t="str">
        <f>IFERROR(VLOOKUP(B6,'入力規則（変更不可）'!$J$2:$R$160,6,FALSE),"")</f>
        <v/>
      </c>
      <c r="F6" s="80" t="str">
        <f>IFERROR(VLOOKUP(B6,'入力規則（変更不可）'!$J$2:$R$160,7,FALSE),"")</f>
        <v/>
      </c>
      <c r="G6" s="79" t="str">
        <f>IFERROR(VLOOKUP(B6,'入力規則（変更不可）'!$J$2:$R$160,8,FALSE),"")</f>
        <v/>
      </c>
      <c r="H6" s="80" t="str">
        <f>IFERROR(VLOOKUP(B6,'入力規則（変更不可）'!$J$2:$R$160,9,FALSE),"")</f>
        <v/>
      </c>
      <c r="I6" s="81"/>
      <c r="J6" s="81" t="s">
        <v>170</v>
      </c>
      <c r="K6" s="83"/>
      <c r="L6" s="82"/>
      <c r="M6" s="84"/>
      <c r="N6" s="85"/>
      <c r="O6" s="86"/>
      <c r="P6" s="130"/>
      <c r="Q6" s="84"/>
      <c r="R6" s="85"/>
      <c r="S6" s="86"/>
      <c r="T6" s="130"/>
      <c r="U6" s="84"/>
      <c r="V6" s="85"/>
      <c r="W6" s="86"/>
      <c r="X6" s="131"/>
      <c r="Y6" s="84"/>
      <c r="Z6" s="85"/>
      <c r="AA6" s="86"/>
      <c r="AB6" s="233"/>
      <c r="AC6" s="234"/>
      <c r="AD6" s="234"/>
      <c r="AE6" s="235"/>
    </row>
    <row r="7" spans="1:31" ht="22" customHeight="1" x14ac:dyDescent="0.2">
      <c r="A7" s="112">
        <v>2</v>
      </c>
      <c r="B7" s="100"/>
      <c r="C7" s="77" t="str">
        <f>IFERROR(VLOOKUP(B7,'入力規則（変更不可）'!$J$2:$R$160,3,FALSE),"")</f>
        <v/>
      </c>
      <c r="D7" s="78" t="str">
        <f>IFERROR(VLOOKUP(B7,'入力規則（変更不可）'!$J$2:$R$160,4,FALSE),"")</f>
        <v/>
      </c>
      <c r="E7" s="79" t="str">
        <f>IFERROR(VLOOKUP(B7,'入力規則（変更不可）'!$J$2:$R$160,6,FALSE),"")</f>
        <v/>
      </c>
      <c r="F7" s="80" t="str">
        <f>IFERROR(VLOOKUP(B7,'入力規則（変更不可）'!$J$2:$R$160,7,FALSE),"")</f>
        <v/>
      </c>
      <c r="G7" s="79" t="str">
        <f>IFERROR(VLOOKUP(B7,'入力規則（変更不可）'!$J$2:$R$160,8,FALSE),"")</f>
        <v/>
      </c>
      <c r="H7" s="80" t="str">
        <f>IFERROR(VLOOKUP(B7,'入力規則（変更不可）'!$J$2:$R$160,9,FALSE),"")</f>
        <v/>
      </c>
      <c r="I7" s="81"/>
      <c r="J7" s="81" t="s">
        <v>170</v>
      </c>
      <c r="K7" s="83"/>
      <c r="L7" s="82"/>
      <c r="M7" s="84"/>
      <c r="N7" s="85"/>
      <c r="O7" s="86"/>
      <c r="P7" s="130"/>
      <c r="Q7" s="84"/>
      <c r="R7" s="85"/>
      <c r="S7" s="86"/>
      <c r="T7" s="130"/>
      <c r="U7" s="84"/>
      <c r="V7" s="85"/>
      <c r="W7" s="86"/>
      <c r="X7" s="131"/>
      <c r="Y7" s="84"/>
      <c r="Z7" s="85"/>
      <c r="AA7" s="86"/>
      <c r="AB7" s="236"/>
      <c r="AC7" s="237"/>
      <c r="AD7" s="237"/>
      <c r="AE7" s="238"/>
    </row>
    <row r="8" spans="1:31" ht="22" customHeight="1" x14ac:dyDescent="0.2">
      <c r="A8" s="112">
        <v>3</v>
      </c>
      <c r="B8" s="100"/>
      <c r="C8" s="77" t="str">
        <f>IFERROR(VLOOKUP(B8,'入力規則（変更不可）'!$J$2:$R$160,3,FALSE),"")</f>
        <v/>
      </c>
      <c r="D8" s="78" t="str">
        <f>IFERROR(VLOOKUP(B8,'入力規則（変更不可）'!$J$2:$R$160,4,FALSE),"")</f>
        <v/>
      </c>
      <c r="E8" s="79" t="str">
        <f>IFERROR(VLOOKUP(B8,'入力規則（変更不可）'!$J$2:$R$160,6,FALSE),"")</f>
        <v/>
      </c>
      <c r="F8" s="80" t="str">
        <f>IFERROR(VLOOKUP(B8,'入力規則（変更不可）'!$J$2:$R$160,7,FALSE),"")</f>
        <v/>
      </c>
      <c r="G8" s="79" t="str">
        <f>IFERROR(VLOOKUP(B8,'入力規則（変更不可）'!$J$2:$R$160,8,FALSE),"")</f>
        <v/>
      </c>
      <c r="H8" s="80" t="str">
        <f>IFERROR(VLOOKUP(B8,'入力規則（変更不可）'!$J$2:$R$160,9,FALSE),"")</f>
        <v/>
      </c>
      <c r="I8" s="81"/>
      <c r="J8" s="81" t="s">
        <v>170</v>
      </c>
      <c r="K8" s="83"/>
      <c r="L8" s="82"/>
      <c r="M8" s="84"/>
      <c r="N8" s="85"/>
      <c r="O8" s="86"/>
      <c r="P8" s="130"/>
      <c r="Q8" s="84"/>
      <c r="R8" s="85"/>
      <c r="S8" s="86"/>
      <c r="T8" s="130"/>
      <c r="U8" s="84"/>
      <c r="V8" s="85"/>
      <c r="W8" s="86"/>
      <c r="X8" s="131"/>
      <c r="Y8" s="84"/>
      <c r="Z8" s="85"/>
      <c r="AA8" s="86"/>
      <c r="AB8" s="236"/>
      <c r="AC8" s="237"/>
      <c r="AD8" s="237"/>
      <c r="AE8" s="238"/>
    </row>
    <row r="9" spans="1:31" ht="22" customHeight="1" x14ac:dyDescent="0.2">
      <c r="A9" s="112">
        <v>4</v>
      </c>
      <c r="B9" s="100"/>
      <c r="C9" s="77" t="str">
        <f>IFERROR(VLOOKUP(B9,'入力規則（変更不可）'!$J$2:$R$160,3,FALSE),"")</f>
        <v/>
      </c>
      <c r="D9" s="78" t="str">
        <f>IFERROR(VLOOKUP(B9,'入力規則（変更不可）'!$J$2:$R$160,4,FALSE),"")</f>
        <v/>
      </c>
      <c r="E9" s="79" t="str">
        <f>IFERROR(VLOOKUP(B9,'入力規則（変更不可）'!$J$2:$R$160,6,FALSE),"")</f>
        <v/>
      </c>
      <c r="F9" s="80" t="str">
        <f>IFERROR(VLOOKUP(B9,'入力規則（変更不可）'!$J$2:$R$160,7,FALSE),"")</f>
        <v/>
      </c>
      <c r="G9" s="79" t="str">
        <f>IFERROR(VLOOKUP(B9,'入力規則（変更不可）'!$J$2:$R$160,8,FALSE),"")</f>
        <v/>
      </c>
      <c r="H9" s="80" t="str">
        <f>IFERROR(VLOOKUP(B9,'入力規則（変更不可）'!$J$2:$R$160,9,FALSE),"")</f>
        <v/>
      </c>
      <c r="I9" s="81"/>
      <c r="J9" s="81" t="s">
        <v>170</v>
      </c>
      <c r="K9" s="83"/>
      <c r="L9" s="82"/>
      <c r="M9" s="84"/>
      <c r="N9" s="85"/>
      <c r="O9" s="86"/>
      <c r="P9" s="130"/>
      <c r="Q9" s="84"/>
      <c r="R9" s="85"/>
      <c r="S9" s="86"/>
      <c r="T9" s="130"/>
      <c r="U9" s="84"/>
      <c r="V9" s="85"/>
      <c r="W9" s="86"/>
      <c r="X9" s="131"/>
      <c r="Y9" s="84"/>
      <c r="Z9" s="85"/>
      <c r="AA9" s="86"/>
      <c r="AB9" s="236"/>
      <c r="AC9" s="237"/>
      <c r="AD9" s="237"/>
      <c r="AE9" s="238"/>
    </row>
    <row r="10" spans="1:31" ht="22" customHeight="1" x14ac:dyDescent="0.2">
      <c r="A10" s="112">
        <v>5</v>
      </c>
      <c r="B10" s="100"/>
      <c r="C10" s="77" t="str">
        <f>IFERROR(VLOOKUP(B10,'入力規則（変更不可）'!$J$2:$R$160,3,FALSE),"")</f>
        <v/>
      </c>
      <c r="D10" s="78" t="str">
        <f>IFERROR(VLOOKUP(B10,'入力規則（変更不可）'!$J$2:$R$160,4,FALSE),"")</f>
        <v/>
      </c>
      <c r="E10" s="79" t="str">
        <f>IFERROR(VLOOKUP(B10,'入力規則（変更不可）'!$J$2:$R$160,6,FALSE),"")</f>
        <v/>
      </c>
      <c r="F10" s="80" t="str">
        <f>IFERROR(VLOOKUP(B10,'入力規則（変更不可）'!$J$2:$R$160,7,FALSE),"")</f>
        <v/>
      </c>
      <c r="G10" s="79" t="str">
        <f>IFERROR(VLOOKUP(B10,'入力規則（変更不可）'!$J$2:$R$160,8,FALSE),"")</f>
        <v/>
      </c>
      <c r="H10" s="80" t="str">
        <f>IFERROR(VLOOKUP(B10,'入力規則（変更不可）'!$J$2:$R$160,9,FALSE),"")</f>
        <v/>
      </c>
      <c r="I10" s="81"/>
      <c r="J10" s="81" t="s">
        <v>170</v>
      </c>
      <c r="K10" s="83"/>
      <c r="L10" s="82"/>
      <c r="M10" s="84"/>
      <c r="N10" s="85"/>
      <c r="O10" s="86"/>
      <c r="P10" s="130"/>
      <c r="Q10" s="84"/>
      <c r="R10" s="85"/>
      <c r="S10" s="86"/>
      <c r="T10" s="130"/>
      <c r="U10" s="84"/>
      <c r="V10" s="85"/>
      <c r="W10" s="86"/>
      <c r="X10" s="131"/>
      <c r="Y10" s="84"/>
      <c r="Z10" s="85"/>
      <c r="AA10" s="86"/>
      <c r="AB10" s="236"/>
      <c r="AC10" s="237"/>
      <c r="AD10" s="237"/>
      <c r="AE10" s="238"/>
    </row>
    <row r="11" spans="1:31" ht="22" customHeight="1" x14ac:dyDescent="0.2">
      <c r="A11" s="112">
        <v>6</v>
      </c>
      <c r="B11" s="100"/>
      <c r="C11" s="77" t="str">
        <f>IFERROR(VLOOKUP(B11,'入力規則（変更不可）'!$J$2:$R$160,3,FALSE),"")</f>
        <v/>
      </c>
      <c r="D11" s="78" t="str">
        <f>IFERROR(VLOOKUP(B11,'入力規則（変更不可）'!$J$2:$R$160,4,FALSE),"")</f>
        <v/>
      </c>
      <c r="E11" s="79" t="str">
        <f>IFERROR(VLOOKUP(B11,'入力規則（変更不可）'!$J$2:$R$160,6,FALSE),"")</f>
        <v/>
      </c>
      <c r="F11" s="80" t="str">
        <f>IFERROR(VLOOKUP(B11,'入力規則（変更不可）'!$J$2:$R$160,7,FALSE),"")</f>
        <v/>
      </c>
      <c r="G11" s="79" t="str">
        <f>IFERROR(VLOOKUP(B11,'入力規則（変更不可）'!$J$2:$R$160,8,FALSE),"")</f>
        <v/>
      </c>
      <c r="H11" s="80" t="str">
        <f>IFERROR(VLOOKUP(B11,'入力規則（変更不可）'!$J$2:$R$160,9,FALSE),"")</f>
        <v/>
      </c>
      <c r="I11" s="81"/>
      <c r="J11" s="81" t="s">
        <v>170</v>
      </c>
      <c r="K11" s="83"/>
      <c r="L11" s="82"/>
      <c r="M11" s="84"/>
      <c r="N11" s="85"/>
      <c r="O11" s="86"/>
      <c r="P11" s="130"/>
      <c r="Q11" s="84"/>
      <c r="R11" s="85"/>
      <c r="S11" s="86"/>
      <c r="T11" s="130"/>
      <c r="U11" s="84"/>
      <c r="V11" s="85"/>
      <c r="W11" s="86"/>
      <c r="X11" s="131"/>
      <c r="Y11" s="84"/>
      <c r="Z11" s="85"/>
      <c r="AA11" s="86"/>
      <c r="AB11" s="236"/>
      <c r="AC11" s="237"/>
      <c r="AD11" s="237"/>
      <c r="AE11" s="238"/>
    </row>
    <row r="12" spans="1:31" ht="22" customHeight="1" x14ac:dyDescent="0.2">
      <c r="A12" s="112">
        <v>7</v>
      </c>
      <c r="B12" s="100"/>
      <c r="C12" s="77" t="str">
        <f>IFERROR(VLOOKUP(B12,'入力規則（変更不可）'!$J$2:$R$160,3,FALSE),"")</f>
        <v/>
      </c>
      <c r="D12" s="78" t="str">
        <f>IFERROR(VLOOKUP(B12,'入力規則（変更不可）'!$J$2:$R$160,4,FALSE),"")</f>
        <v/>
      </c>
      <c r="E12" s="79" t="str">
        <f>IFERROR(VLOOKUP(B12,'入力規則（変更不可）'!$J$2:$R$160,6,FALSE),"")</f>
        <v/>
      </c>
      <c r="F12" s="80" t="str">
        <f>IFERROR(VLOOKUP(B12,'入力規則（変更不可）'!$J$2:$R$160,7,FALSE),"")</f>
        <v/>
      </c>
      <c r="G12" s="79" t="str">
        <f>IFERROR(VLOOKUP(B12,'入力規則（変更不可）'!$J$2:$R$160,8,FALSE),"")</f>
        <v/>
      </c>
      <c r="H12" s="80" t="str">
        <f>IFERROR(VLOOKUP(B12,'入力規則（変更不可）'!$J$2:$R$160,9,FALSE),"")</f>
        <v/>
      </c>
      <c r="I12" s="81"/>
      <c r="J12" s="81" t="s">
        <v>170</v>
      </c>
      <c r="K12" s="83"/>
      <c r="L12" s="82"/>
      <c r="M12" s="84"/>
      <c r="N12" s="85"/>
      <c r="O12" s="86"/>
      <c r="P12" s="130"/>
      <c r="Q12" s="84"/>
      <c r="R12" s="85"/>
      <c r="S12" s="86"/>
      <c r="T12" s="130"/>
      <c r="U12" s="84"/>
      <c r="V12" s="85"/>
      <c r="W12" s="86"/>
      <c r="X12" s="131"/>
      <c r="Y12" s="84"/>
      <c r="Z12" s="85"/>
      <c r="AA12" s="86"/>
      <c r="AB12" s="236"/>
      <c r="AC12" s="237"/>
      <c r="AD12" s="237"/>
      <c r="AE12" s="238"/>
    </row>
    <row r="13" spans="1:31" ht="22" customHeight="1" x14ac:dyDescent="0.2">
      <c r="A13" s="112">
        <v>8</v>
      </c>
      <c r="B13" s="100"/>
      <c r="C13" s="77" t="str">
        <f>IFERROR(VLOOKUP(B13,'入力規則（変更不可）'!$J$2:$R$160,3,FALSE),"")</f>
        <v/>
      </c>
      <c r="D13" s="78" t="str">
        <f>IFERROR(VLOOKUP(B13,'入力規則（変更不可）'!$J$2:$R$160,4,FALSE),"")</f>
        <v/>
      </c>
      <c r="E13" s="79" t="str">
        <f>IFERROR(VLOOKUP(B13,'入力規則（変更不可）'!$J$2:$R$160,6,FALSE),"")</f>
        <v/>
      </c>
      <c r="F13" s="80" t="str">
        <f>IFERROR(VLOOKUP(B13,'入力規則（変更不可）'!$J$2:$R$160,7,FALSE),"")</f>
        <v/>
      </c>
      <c r="G13" s="79" t="str">
        <f>IFERROR(VLOOKUP(B13,'入力規則（変更不可）'!$J$2:$R$160,8,FALSE),"")</f>
        <v/>
      </c>
      <c r="H13" s="80" t="str">
        <f>IFERROR(VLOOKUP(B13,'入力規則（変更不可）'!$J$2:$R$160,9,FALSE),"")</f>
        <v/>
      </c>
      <c r="I13" s="81"/>
      <c r="J13" s="81" t="s">
        <v>170</v>
      </c>
      <c r="K13" s="83"/>
      <c r="L13" s="82"/>
      <c r="M13" s="84"/>
      <c r="N13" s="85"/>
      <c r="O13" s="86"/>
      <c r="P13" s="130"/>
      <c r="Q13" s="84"/>
      <c r="R13" s="85"/>
      <c r="S13" s="86"/>
      <c r="T13" s="130"/>
      <c r="U13" s="84"/>
      <c r="V13" s="85"/>
      <c r="W13" s="86"/>
      <c r="X13" s="131"/>
      <c r="Y13" s="84"/>
      <c r="Z13" s="85"/>
      <c r="AA13" s="86"/>
      <c r="AB13" s="236"/>
      <c r="AC13" s="237"/>
      <c r="AD13" s="237"/>
      <c r="AE13" s="238"/>
    </row>
    <row r="14" spans="1:31" ht="22" customHeight="1" x14ac:dyDescent="0.2">
      <c r="A14" s="112">
        <v>9</v>
      </c>
      <c r="B14" s="100"/>
      <c r="C14" s="77" t="str">
        <f>IFERROR(VLOOKUP(B14,'入力規則（変更不可）'!$J$2:$R$160,3,FALSE),"")</f>
        <v/>
      </c>
      <c r="D14" s="78" t="str">
        <f>IFERROR(VLOOKUP(B14,'入力規則（変更不可）'!$J$2:$R$160,4,FALSE),"")</f>
        <v/>
      </c>
      <c r="E14" s="79" t="str">
        <f>IFERROR(VLOOKUP(B14,'入力規則（変更不可）'!$J$2:$R$160,6,FALSE),"")</f>
        <v/>
      </c>
      <c r="F14" s="80" t="str">
        <f>IFERROR(VLOOKUP(B14,'入力規則（変更不可）'!$J$2:$R$160,7,FALSE),"")</f>
        <v/>
      </c>
      <c r="G14" s="79" t="str">
        <f>IFERROR(VLOOKUP(B14,'入力規則（変更不可）'!$J$2:$R$160,8,FALSE),"")</f>
        <v/>
      </c>
      <c r="H14" s="80" t="str">
        <f>IFERROR(VLOOKUP(B14,'入力規則（変更不可）'!$J$2:$R$160,9,FALSE),"")</f>
        <v/>
      </c>
      <c r="I14" s="81"/>
      <c r="J14" s="81" t="s">
        <v>170</v>
      </c>
      <c r="K14" s="83"/>
      <c r="L14" s="82"/>
      <c r="M14" s="84"/>
      <c r="N14" s="85"/>
      <c r="O14" s="86"/>
      <c r="P14" s="130"/>
      <c r="Q14" s="84"/>
      <c r="R14" s="85"/>
      <c r="S14" s="86"/>
      <c r="T14" s="130"/>
      <c r="U14" s="84"/>
      <c r="V14" s="85"/>
      <c r="W14" s="86"/>
      <c r="X14" s="131"/>
      <c r="Y14" s="84"/>
      <c r="Z14" s="85"/>
      <c r="AA14" s="86"/>
      <c r="AB14" s="236"/>
      <c r="AC14" s="237"/>
      <c r="AD14" s="237"/>
      <c r="AE14" s="238"/>
    </row>
    <row r="15" spans="1:31" ht="22" customHeight="1" x14ac:dyDescent="0.2">
      <c r="A15" s="112">
        <v>10</v>
      </c>
      <c r="B15" s="100"/>
      <c r="C15" s="77" t="str">
        <f>IFERROR(VLOOKUP(B15,'入力規則（変更不可）'!$J$2:$R$160,3,FALSE),"")</f>
        <v/>
      </c>
      <c r="D15" s="78" t="str">
        <f>IFERROR(VLOOKUP(B15,'入力規則（変更不可）'!$J$2:$R$160,4,FALSE),"")</f>
        <v/>
      </c>
      <c r="E15" s="79" t="str">
        <f>IFERROR(VLOOKUP(B15,'入力規則（変更不可）'!$J$2:$R$160,6,FALSE),"")</f>
        <v/>
      </c>
      <c r="F15" s="80" t="str">
        <f>IFERROR(VLOOKUP(B15,'入力規則（変更不可）'!$J$2:$R$160,7,FALSE),"")</f>
        <v/>
      </c>
      <c r="G15" s="79" t="str">
        <f>IFERROR(VLOOKUP(B15,'入力規則（変更不可）'!$J$2:$R$160,8,FALSE),"")</f>
        <v/>
      </c>
      <c r="H15" s="80" t="str">
        <f>IFERROR(VLOOKUP(B15,'入力規則（変更不可）'!$J$2:$R$160,9,FALSE),"")</f>
        <v/>
      </c>
      <c r="I15" s="81"/>
      <c r="J15" s="81" t="s">
        <v>170</v>
      </c>
      <c r="K15" s="83"/>
      <c r="L15" s="82"/>
      <c r="M15" s="84"/>
      <c r="N15" s="85"/>
      <c r="O15" s="86"/>
      <c r="P15" s="130"/>
      <c r="Q15" s="84"/>
      <c r="R15" s="85"/>
      <c r="S15" s="86"/>
      <c r="T15" s="130"/>
      <c r="U15" s="84"/>
      <c r="V15" s="85"/>
      <c r="W15" s="86"/>
      <c r="X15" s="131"/>
      <c r="Y15" s="84"/>
      <c r="Z15" s="85"/>
      <c r="AA15" s="86"/>
      <c r="AB15" s="236"/>
      <c r="AC15" s="237"/>
      <c r="AD15" s="237"/>
      <c r="AE15" s="238"/>
    </row>
    <row r="16" spans="1:31" ht="22" customHeight="1" x14ac:dyDescent="0.2">
      <c r="A16" s="112">
        <v>11</v>
      </c>
      <c r="B16" s="100"/>
      <c r="C16" s="77" t="str">
        <f>IFERROR(VLOOKUP(B16,'入力規則（変更不可）'!$J$2:$R$160,3,FALSE),"")</f>
        <v/>
      </c>
      <c r="D16" s="78" t="str">
        <f>IFERROR(VLOOKUP(B16,'入力規則（変更不可）'!$J$2:$R$160,4,FALSE),"")</f>
        <v/>
      </c>
      <c r="E16" s="79" t="str">
        <f>IFERROR(VLOOKUP(B16,'入力規則（変更不可）'!$J$2:$R$160,6,FALSE),"")</f>
        <v/>
      </c>
      <c r="F16" s="80" t="str">
        <f>IFERROR(VLOOKUP(B16,'入力規則（変更不可）'!$J$2:$R$160,7,FALSE),"")</f>
        <v/>
      </c>
      <c r="G16" s="79" t="str">
        <f>IFERROR(VLOOKUP(B16,'入力規則（変更不可）'!$J$2:$R$160,8,FALSE),"")</f>
        <v/>
      </c>
      <c r="H16" s="80" t="str">
        <f>IFERROR(VLOOKUP(B16,'入力規則（変更不可）'!$J$2:$R$160,9,FALSE),"")</f>
        <v/>
      </c>
      <c r="I16" s="81"/>
      <c r="J16" s="81" t="s">
        <v>170</v>
      </c>
      <c r="K16" s="83"/>
      <c r="L16" s="82"/>
      <c r="M16" s="84"/>
      <c r="N16" s="85"/>
      <c r="O16" s="86"/>
      <c r="P16" s="130"/>
      <c r="Q16" s="84"/>
      <c r="R16" s="85"/>
      <c r="S16" s="86"/>
      <c r="T16" s="130"/>
      <c r="U16" s="84"/>
      <c r="V16" s="85"/>
      <c r="W16" s="86"/>
      <c r="X16" s="131"/>
      <c r="Y16" s="84"/>
      <c r="Z16" s="85"/>
      <c r="AA16" s="86"/>
      <c r="AB16" s="236"/>
      <c r="AC16" s="237"/>
      <c r="AD16" s="237"/>
      <c r="AE16" s="238"/>
    </row>
    <row r="17" spans="1:31" ht="22" customHeight="1" x14ac:dyDescent="0.2">
      <c r="A17" s="112">
        <v>12</v>
      </c>
      <c r="B17" s="100"/>
      <c r="C17" s="77" t="str">
        <f>IFERROR(VLOOKUP(B17,'入力規則（変更不可）'!$J$2:$R$160,3,FALSE),"")</f>
        <v/>
      </c>
      <c r="D17" s="78" t="str">
        <f>IFERROR(VLOOKUP(B17,'入力規則（変更不可）'!$J$2:$R$160,4,FALSE),"")</f>
        <v/>
      </c>
      <c r="E17" s="79" t="str">
        <f>IFERROR(VLOOKUP(B17,'入力規則（変更不可）'!$J$2:$R$160,6,FALSE),"")</f>
        <v/>
      </c>
      <c r="F17" s="80" t="str">
        <f>IFERROR(VLOOKUP(B17,'入力規則（変更不可）'!$J$2:$R$160,7,FALSE),"")</f>
        <v/>
      </c>
      <c r="G17" s="79" t="str">
        <f>IFERROR(VLOOKUP(B17,'入力規則（変更不可）'!$J$2:$R$160,8,FALSE),"")</f>
        <v/>
      </c>
      <c r="H17" s="80" t="str">
        <f>IFERROR(VLOOKUP(B17,'入力規則（変更不可）'!$J$2:$R$160,9,FALSE),"")</f>
        <v/>
      </c>
      <c r="I17" s="81"/>
      <c r="J17" s="81" t="s">
        <v>170</v>
      </c>
      <c r="K17" s="83"/>
      <c r="L17" s="82"/>
      <c r="M17" s="84"/>
      <c r="N17" s="85"/>
      <c r="O17" s="86"/>
      <c r="P17" s="130"/>
      <c r="Q17" s="84"/>
      <c r="R17" s="85"/>
      <c r="S17" s="86"/>
      <c r="T17" s="130"/>
      <c r="U17" s="84"/>
      <c r="V17" s="85"/>
      <c r="W17" s="86"/>
      <c r="X17" s="131"/>
      <c r="Y17" s="84"/>
      <c r="Z17" s="85"/>
      <c r="AA17" s="86"/>
      <c r="AB17" s="236"/>
      <c r="AC17" s="237"/>
      <c r="AD17" s="237"/>
      <c r="AE17" s="238"/>
    </row>
    <row r="18" spans="1:31" ht="22" customHeight="1" x14ac:dyDescent="0.2">
      <c r="A18" s="112">
        <v>13</v>
      </c>
      <c r="B18" s="100"/>
      <c r="C18" s="77" t="str">
        <f>IFERROR(VLOOKUP(B18,'入力規則（変更不可）'!$J$2:$R$160,3,FALSE),"")</f>
        <v/>
      </c>
      <c r="D18" s="78" t="str">
        <f>IFERROR(VLOOKUP(B18,'入力規則（変更不可）'!$J$2:$R$160,4,FALSE),"")</f>
        <v/>
      </c>
      <c r="E18" s="79" t="str">
        <f>IFERROR(VLOOKUP(B18,'入力規則（変更不可）'!$J$2:$R$160,6,FALSE),"")</f>
        <v/>
      </c>
      <c r="F18" s="80" t="str">
        <f>IFERROR(VLOOKUP(B18,'入力規則（変更不可）'!$J$2:$R$160,7,FALSE),"")</f>
        <v/>
      </c>
      <c r="G18" s="79" t="str">
        <f>IFERROR(VLOOKUP(B18,'入力規則（変更不可）'!$J$2:$R$160,8,FALSE),"")</f>
        <v/>
      </c>
      <c r="H18" s="80" t="str">
        <f>IFERROR(VLOOKUP(B18,'入力規則（変更不可）'!$J$2:$R$160,9,FALSE),"")</f>
        <v/>
      </c>
      <c r="I18" s="81"/>
      <c r="J18" s="81" t="s">
        <v>170</v>
      </c>
      <c r="K18" s="83"/>
      <c r="L18" s="82"/>
      <c r="M18" s="84"/>
      <c r="N18" s="85"/>
      <c r="O18" s="86"/>
      <c r="P18" s="130"/>
      <c r="Q18" s="84"/>
      <c r="R18" s="85"/>
      <c r="S18" s="86"/>
      <c r="T18" s="130"/>
      <c r="U18" s="84"/>
      <c r="V18" s="85"/>
      <c r="W18" s="86"/>
      <c r="X18" s="131"/>
      <c r="Y18" s="84"/>
      <c r="Z18" s="85"/>
      <c r="AA18" s="86"/>
      <c r="AB18" s="236"/>
      <c r="AC18" s="237"/>
      <c r="AD18" s="237"/>
      <c r="AE18" s="238"/>
    </row>
    <row r="19" spans="1:31" ht="22" customHeight="1" x14ac:dyDescent="0.2">
      <c r="A19" s="112">
        <v>14</v>
      </c>
      <c r="B19" s="100"/>
      <c r="C19" s="77" t="str">
        <f>IFERROR(VLOOKUP(B19,'入力規則（変更不可）'!$J$2:$R$160,3,FALSE),"")</f>
        <v/>
      </c>
      <c r="D19" s="78" t="str">
        <f>IFERROR(VLOOKUP(B19,'入力規則（変更不可）'!$J$2:$R$160,4,FALSE),"")</f>
        <v/>
      </c>
      <c r="E19" s="79" t="str">
        <f>IFERROR(VLOOKUP(B19,'入力規則（変更不可）'!$J$2:$R$160,6,FALSE),"")</f>
        <v/>
      </c>
      <c r="F19" s="80" t="str">
        <f>IFERROR(VLOOKUP(B19,'入力規則（変更不可）'!$J$2:$R$160,7,FALSE),"")</f>
        <v/>
      </c>
      <c r="G19" s="79" t="str">
        <f>IFERROR(VLOOKUP(B19,'入力規則（変更不可）'!$J$2:$R$160,8,FALSE),"")</f>
        <v/>
      </c>
      <c r="H19" s="80" t="str">
        <f>IFERROR(VLOOKUP(B19,'入力規則（変更不可）'!$J$2:$R$160,9,FALSE),"")</f>
        <v/>
      </c>
      <c r="I19" s="81"/>
      <c r="J19" s="81" t="s">
        <v>170</v>
      </c>
      <c r="K19" s="83"/>
      <c r="L19" s="82"/>
      <c r="M19" s="84"/>
      <c r="N19" s="85"/>
      <c r="O19" s="86"/>
      <c r="P19" s="130"/>
      <c r="Q19" s="84"/>
      <c r="R19" s="85"/>
      <c r="S19" s="86"/>
      <c r="T19" s="130"/>
      <c r="U19" s="84"/>
      <c r="V19" s="85"/>
      <c r="W19" s="86"/>
      <c r="X19" s="131"/>
      <c r="Y19" s="84"/>
      <c r="Z19" s="85"/>
      <c r="AA19" s="86"/>
      <c r="AB19" s="236"/>
      <c r="AC19" s="237"/>
      <c r="AD19" s="237"/>
      <c r="AE19" s="238"/>
    </row>
    <row r="20" spans="1:31" ht="22" customHeight="1" x14ac:dyDescent="0.2">
      <c r="A20" s="112">
        <v>15</v>
      </c>
      <c r="B20" s="100"/>
      <c r="C20" s="77" t="str">
        <f>IFERROR(VLOOKUP(B20,'入力規則（変更不可）'!$J$2:$R$160,3,FALSE),"")</f>
        <v/>
      </c>
      <c r="D20" s="78" t="str">
        <f>IFERROR(VLOOKUP(B20,'入力規則（変更不可）'!$J$2:$R$160,4,FALSE),"")</f>
        <v/>
      </c>
      <c r="E20" s="79" t="str">
        <f>IFERROR(VLOOKUP(B20,'入力規則（変更不可）'!$J$2:$R$160,6,FALSE),"")</f>
        <v/>
      </c>
      <c r="F20" s="80" t="str">
        <f>IFERROR(VLOOKUP(B20,'入力規則（変更不可）'!$J$2:$R$160,7,FALSE),"")</f>
        <v/>
      </c>
      <c r="G20" s="79" t="str">
        <f>IFERROR(VLOOKUP(B20,'入力規則（変更不可）'!$J$2:$R$160,8,FALSE),"")</f>
        <v/>
      </c>
      <c r="H20" s="80" t="str">
        <f>IFERROR(VLOOKUP(B20,'入力規則（変更不可）'!$J$2:$R$160,9,FALSE),"")</f>
        <v/>
      </c>
      <c r="I20" s="81"/>
      <c r="J20" s="81" t="s">
        <v>170</v>
      </c>
      <c r="K20" s="83"/>
      <c r="L20" s="82"/>
      <c r="M20" s="84"/>
      <c r="N20" s="85"/>
      <c r="O20" s="86"/>
      <c r="P20" s="130"/>
      <c r="Q20" s="84"/>
      <c r="R20" s="85"/>
      <c r="S20" s="86"/>
      <c r="T20" s="130"/>
      <c r="U20" s="84"/>
      <c r="V20" s="85"/>
      <c r="W20" s="86"/>
      <c r="X20" s="131"/>
      <c r="Y20" s="84"/>
      <c r="Z20" s="85"/>
      <c r="AA20" s="86"/>
      <c r="AB20" s="236"/>
      <c r="AC20" s="237"/>
      <c r="AD20" s="237"/>
      <c r="AE20" s="238"/>
    </row>
    <row r="21" spans="1:31" ht="22" customHeight="1" x14ac:dyDescent="0.2">
      <c r="A21" s="112">
        <v>16</v>
      </c>
      <c r="B21" s="100"/>
      <c r="C21" s="77" t="str">
        <f>IFERROR(VLOOKUP(B21,'入力規則（変更不可）'!$J$2:$R$160,3,FALSE),"")</f>
        <v/>
      </c>
      <c r="D21" s="78" t="str">
        <f>IFERROR(VLOOKUP(B21,'入力規則（変更不可）'!$J$2:$R$160,4,FALSE),"")</f>
        <v/>
      </c>
      <c r="E21" s="79" t="str">
        <f>IFERROR(VLOOKUP(B21,'入力規則（変更不可）'!$J$2:$R$160,6,FALSE),"")</f>
        <v/>
      </c>
      <c r="F21" s="80" t="str">
        <f>IFERROR(VLOOKUP(B21,'入力規則（変更不可）'!$J$2:$R$160,7,FALSE),"")</f>
        <v/>
      </c>
      <c r="G21" s="79" t="str">
        <f>IFERROR(VLOOKUP(B21,'入力規則（変更不可）'!$J$2:$R$160,8,FALSE),"")</f>
        <v/>
      </c>
      <c r="H21" s="80" t="str">
        <f>IFERROR(VLOOKUP(B21,'入力規則（変更不可）'!$J$2:$R$160,9,FALSE),"")</f>
        <v/>
      </c>
      <c r="I21" s="81"/>
      <c r="J21" s="81" t="s">
        <v>170</v>
      </c>
      <c r="K21" s="83"/>
      <c r="L21" s="82"/>
      <c r="M21" s="84"/>
      <c r="N21" s="85"/>
      <c r="O21" s="86"/>
      <c r="P21" s="130"/>
      <c r="Q21" s="84"/>
      <c r="R21" s="85"/>
      <c r="S21" s="86"/>
      <c r="T21" s="130"/>
      <c r="U21" s="84"/>
      <c r="V21" s="85"/>
      <c r="W21" s="86"/>
      <c r="X21" s="131"/>
      <c r="Y21" s="84"/>
      <c r="Z21" s="85"/>
      <c r="AA21" s="86"/>
      <c r="AB21" s="236"/>
      <c r="AC21" s="237"/>
      <c r="AD21" s="237"/>
      <c r="AE21" s="238"/>
    </row>
    <row r="22" spans="1:31" ht="22" customHeight="1" x14ac:dyDescent="0.2">
      <c r="A22" s="112">
        <v>17</v>
      </c>
      <c r="B22" s="100"/>
      <c r="C22" s="77" t="str">
        <f>IFERROR(VLOOKUP(B22,'入力規則（変更不可）'!$J$2:$R$160,3,FALSE),"")</f>
        <v/>
      </c>
      <c r="D22" s="78" t="str">
        <f>IFERROR(VLOOKUP(B22,'入力規則（変更不可）'!$J$2:$R$160,4,FALSE),"")</f>
        <v/>
      </c>
      <c r="E22" s="79" t="str">
        <f>IFERROR(VLOOKUP(B22,'入力規則（変更不可）'!$J$2:$R$160,6,FALSE),"")</f>
        <v/>
      </c>
      <c r="F22" s="80" t="str">
        <f>IFERROR(VLOOKUP(B22,'入力規則（変更不可）'!$J$2:$R$160,7,FALSE),"")</f>
        <v/>
      </c>
      <c r="G22" s="79" t="str">
        <f>IFERROR(VLOOKUP(B22,'入力規則（変更不可）'!$J$2:$R$160,8,FALSE),"")</f>
        <v/>
      </c>
      <c r="H22" s="80" t="str">
        <f>IFERROR(VLOOKUP(B22,'入力規則（変更不可）'!$J$2:$R$160,9,FALSE),"")</f>
        <v/>
      </c>
      <c r="I22" s="81"/>
      <c r="J22" s="81" t="s">
        <v>170</v>
      </c>
      <c r="K22" s="83"/>
      <c r="L22" s="82"/>
      <c r="M22" s="84"/>
      <c r="N22" s="85"/>
      <c r="O22" s="86"/>
      <c r="P22" s="130"/>
      <c r="Q22" s="84"/>
      <c r="R22" s="85"/>
      <c r="S22" s="86"/>
      <c r="T22" s="130"/>
      <c r="U22" s="84"/>
      <c r="V22" s="85"/>
      <c r="W22" s="86"/>
      <c r="X22" s="131"/>
      <c r="Y22" s="84"/>
      <c r="Z22" s="85"/>
      <c r="AA22" s="86"/>
      <c r="AB22" s="236"/>
      <c r="AC22" s="237"/>
      <c r="AD22" s="237"/>
      <c r="AE22" s="238"/>
    </row>
    <row r="23" spans="1:31" ht="22" customHeight="1" x14ac:dyDescent="0.2">
      <c r="A23" s="112">
        <v>18</v>
      </c>
      <c r="B23" s="100"/>
      <c r="C23" s="77" t="str">
        <f>IFERROR(VLOOKUP(B23,'入力規則（変更不可）'!$J$2:$R$160,3,FALSE),"")</f>
        <v/>
      </c>
      <c r="D23" s="78" t="str">
        <f>IFERROR(VLOOKUP(B23,'入力規則（変更不可）'!$J$2:$R$160,4,FALSE),"")</f>
        <v/>
      </c>
      <c r="E23" s="79" t="str">
        <f>IFERROR(VLOOKUP(B23,'入力規則（変更不可）'!$J$2:$R$160,6,FALSE),"")</f>
        <v/>
      </c>
      <c r="F23" s="80" t="str">
        <f>IFERROR(VLOOKUP(B23,'入力規則（変更不可）'!$J$2:$R$160,7,FALSE),"")</f>
        <v/>
      </c>
      <c r="G23" s="79" t="str">
        <f>IFERROR(VLOOKUP(B23,'入力規則（変更不可）'!$J$2:$R$160,8,FALSE),"")</f>
        <v/>
      </c>
      <c r="H23" s="80" t="str">
        <f>IFERROR(VLOOKUP(B23,'入力規則（変更不可）'!$J$2:$R$160,9,FALSE),"")</f>
        <v/>
      </c>
      <c r="I23" s="81"/>
      <c r="J23" s="81" t="s">
        <v>170</v>
      </c>
      <c r="K23" s="83"/>
      <c r="L23" s="82"/>
      <c r="M23" s="84"/>
      <c r="N23" s="85"/>
      <c r="O23" s="86"/>
      <c r="P23" s="130"/>
      <c r="Q23" s="84"/>
      <c r="R23" s="85"/>
      <c r="S23" s="86"/>
      <c r="T23" s="130"/>
      <c r="U23" s="84"/>
      <c r="V23" s="85"/>
      <c r="W23" s="86"/>
      <c r="X23" s="131"/>
      <c r="Y23" s="84"/>
      <c r="Z23" s="85"/>
      <c r="AA23" s="86"/>
      <c r="AB23" s="236"/>
      <c r="AC23" s="237"/>
      <c r="AD23" s="237"/>
      <c r="AE23" s="238"/>
    </row>
    <row r="24" spans="1:31" ht="22" customHeight="1" x14ac:dyDescent="0.2">
      <c r="A24" s="112">
        <v>19</v>
      </c>
      <c r="B24" s="100"/>
      <c r="C24" s="77" t="str">
        <f>IFERROR(VLOOKUP(B24,'入力規則（変更不可）'!$J$2:$R$160,3,FALSE),"")</f>
        <v/>
      </c>
      <c r="D24" s="78" t="str">
        <f>IFERROR(VLOOKUP(B24,'入力規則（変更不可）'!$J$2:$R$160,4,FALSE),"")</f>
        <v/>
      </c>
      <c r="E24" s="79" t="str">
        <f>IFERROR(VLOOKUP(B24,'入力規則（変更不可）'!$J$2:$R$160,6,FALSE),"")</f>
        <v/>
      </c>
      <c r="F24" s="80" t="str">
        <f>IFERROR(VLOOKUP(B24,'入力規則（変更不可）'!$J$2:$R$160,7,FALSE),"")</f>
        <v/>
      </c>
      <c r="G24" s="79" t="str">
        <f>IFERROR(VLOOKUP(B24,'入力規則（変更不可）'!$J$2:$R$160,8,FALSE),"")</f>
        <v/>
      </c>
      <c r="H24" s="80" t="str">
        <f>IFERROR(VLOOKUP(B24,'入力規則（変更不可）'!$J$2:$R$160,9,FALSE),"")</f>
        <v/>
      </c>
      <c r="I24" s="81"/>
      <c r="J24" s="81" t="s">
        <v>170</v>
      </c>
      <c r="K24" s="83"/>
      <c r="L24" s="82"/>
      <c r="M24" s="84"/>
      <c r="N24" s="85"/>
      <c r="O24" s="86"/>
      <c r="P24" s="130"/>
      <c r="Q24" s="84"/>
      <c r="R24" s="85"/>
      <c r="S24" s="86"/>
      <c r="T24" s="130"/>
      <c r="U24" s="84"/>
      <c r="V24" s="85"/>
      <c r="W24" s="86"/>
      <c r="X24" s="131"/>
      <c r="Y24" s="84"/>
      <c r="Z24" s="85"/>
      <c r="AA24" s="86"/>
      <c r="AB24" s="236"/>
      <c r="AC24" s="237"/>
      <c r="AD24" s="237"/>
      <c r="AE24" s="238"/>
    </row>
    <row r="25" spans="1:31" ht="22" customHeight="1" x14ac:dyDescent="0.2">
      <c r="A25" s="112">
        <v>20</v>
      </c>
      <c r="B25" s="100"/>
      <c r="C25" s="77" t="str">
        <f>IFERROR(VLOOKUP(B25,'入力規則（変更不可）'!$J$2:$R$160,3,FALSE),"")</f>
        <v/>
      </c>
      <c r="D25" s="78" t="str">
        <f>IFERROR(VLOOKUP(B25,'入力規則（変更不可）'!$J$2:$R$160,4,FALSE),"")</f>
        <v/>
      </c>
      <c r="E25" s="79" t="str">
        <f>IFERROR(VLOOKUP(B25,'入力規則（変更不可）'!$J$2:$R$160,6,FALSE),"")</f>
        <v/>
      </c>
      <c r="F25" s="80" t="str">
        <f>IFERROR(VLOOKUP(B25,'入力規則（変更不可）'!$J$2:$R$160,7,FALSE),"")</f>
        <v/>
      </c>
      <c r="G25" s="79" t="str">
        <f>IFERROR(VLOOKUP(B25,'入力規則（変更不可）'!$J$2:$R$160,8,FALSE),"")</f>
        <v/>
      </c>
      <c r="H25" s="80" t="str">
        <f>IFERROR(VLOOKUP(B25,'入力規則（変更不可）'!$J$2:$R$160,9,FALSE),"")</f>
        <v/>
      </c>
      <c r="I25" s="81"/>
      <c r="J25" s="81" t="s">
        <v>170</v>
      </c>
      <c r="K25" s="83"/>
      <c r="L25" s="82"/>
      <c r="M25" s="84"/>
      <c r="N25" s="85"/>
      <c r="O25" s="86"/>
      <c r="P25" s="130"/>
      <c r="Q25" s="84"/>
      <c r="R25" s="85"/>
      <c r="S25" s="86"/>
      <c r="T25" s="130"/>
      <c r="U25" s="84"/>
      <c r="V25" s="85"/>
      <c r="W25" s="86"/>
      <c r="X25" s="131"/>
      <c r="Y25" s="84"/>
      <c r="Z25" s="85"/>
      <c r="AA25" s="86"/>
      <c r="AB25" s="236"/>
      <c r="AC25" s="237"/>
      <c r="AD25" s="237"/>
      <c r="AE25" s="238"/>
    </row>
    <row r="26" spans="1:31" ht="22" customHeight="1" x14ac:dyDescent="0.2">
      <c r="A26" s="112">
        <v>21</v>
      </c>
      <c r="B26" s="100"/>
      <c r="C26" s="77" t="str">
        <f>IFERROR(VLOOKUP(B26,'入力規則（変更不可）'!$J$2:$R$160,3,FALSE),"")</f>
        <v/>
      </c>
      <c r="D26" s="78" t="str">
        <f>IFERROR(VLOOKUP(B26,'入力規則（変更不可）'!$J$2:$R$160,4,FALSE),"")</f>
        <v/>
      </c>
      <c r="E26" s="79" t="str">
        <f>IFERROR(VLOOKUP(B26,'入力規則（変更不可）'!$J$2:$R$160,6,FALSE),"")</f>
        <v/>
      </c>
      <c r="F26" s="80" t="str">
        <f>IFERROR(VLOOKUP(B26,'入力規則（変更不可）'!$J$2:$R$160,7,FALSE),"")</f>
        <v/>
      </c>
      <c r="G26" s="79" t="str">
        <f>IFERROR(VLOOKUP(B26,'入力規則（変更不可）'!$J$2:$R$160,8,FALSE),"")</f>
        <v/>
      </c>
      <c r="H26" s="80" t="str">
        <f>IFERROR(VLOOKUP(B26,'入力規則（変更不可）'!$J$2:$R$160,9,FALSE),"")</f>
        <v/>
      </c>
      <c r="I26" s="81"/>
      <c r="J26" s="81" t="s">
        <v>170</v>
      </c>
      <c r="K26" s="83"/>
      <c r="L26" s="82"/>
      <c r="M26" s="84"/>
      <c r="N26" s="85"/>
      <c r="O26" s="86"/>
      <c r="P26" s="130"/>
      <c r="Q26" s="84"/>
      <c r="R26" s="85"/>
      <c r="S26" s="86"/>
      <c r="T26" s="130"/>
      <c r="U26" s="84"/>
      <c r="V26" s="85"/>
      <c r="W26" s="86"/>
      <c r="X26" s="131"/>
      <c r="Y26" s="84"/>
      <c r="Z26" s="85"/>
      <c r="AA26" s="86"/>
      <c r="AB26" s="236"/>
      <c r="AC26" s="237"/>
      <c r="AD26" s="237"/>
      <c r="AE26" s="238"/>
    </row>
    <row r="27" spans="1:31" ht="22" customHeight="1" x14ac:dyDescent="0.2">
      <c r="A27" s="112">
        <v>22</v>
      </c>
      <c r="B27" s="100"/>
      <c r="C27" s="77" t="str">
        <f>IFERROR(VLOOKUP(B27,'入力規則（変更不可）'!$J$2:$R$160,3,FALSE),"")</f>
        <v/>
      </c>
      <c r="D27" s="78" t="str">
        <f>IFERROR(VLOOKUP(B27,'入力規則（変更不可）'!$J$2:$R$160,4,FALSE),"")</f>
        <v/>
      </c>
      <c r="E27" s="79" t="str">
        <f>IFERROR(VLOOKUP(B27,'入力規則（変更不可）'!$J$2:$R$160,6,FALSE),"")</f>
        <v/>
      </c>
      <c r="F27" s="80" t="str">
        <f>IFERROR(VLOOKUP(B27,'入力規則（変更不可）'!$J$2:$R$160,7,FALSE),"")</f>
        <v/>
      </c>
      <c r="G27" s="79" t="str">
        <f>IFERROR(VLOOKUP(B27,'入力規則（変更不可）'!$J$2:$R$160,8,FALSE),"")</f>
        <v/>
      </c>
      <c r="H27" s="80" t="str">
        <f>IFERROR(VLOOKUP(B27,'入力規則（変更不可）'!$J$2:$R$160,9,FALSE),"")</f>
        <v/>
      </c>
      <c r="I27" s="81"/>
      <c r="J27" s="81" t="s">
        <v>170</v>
      </c>
      <c r="K27" s="83"/>
      <c r="L27" s="82"/>
      <c r="M27" s="84"/>
      <c r="N27" s="85"/>
      <c r="O27" s="86"/>
      <c r="P27" s="130"/>
      <c r="Q27" s="84"/>
      <c r="R27" s="85"/>
      <c r="S27" s="86"/>
      <c r="T27" s="130"/>
      <c r="U27" s="84"/>
      <c r="V27" s="85"/>
      <c r="W27" s="86"/>
      <c r="X27" s="131"/>
      <c r="Y27" s="84"/>
      <c r="Z27" s="85"/>
      <c r="AA27" s="86"/>
      <c r="AB27" s="236"/>
      <c r="AC27" s="237"/>
      <c r="AD27" s="237"/>
      <c r="AE27" s="238"/>
    </row>
    <row r="28" spans="1:31" ht="22" customHeight="1" x14ac:dyDescent="0.2">
      <c r="A28" s="112">
        <v>23</v>
      </c>
      <c r="B28" s="100"/>
      <c r="C28" s="77" t="str">
        <f>IFERROR(VLOOKUP(B28,'入力規則（変更不可）'!$J$2:$R$160,3,FALSE),"")</f>
        <v/>
      </c>
      <c r="D28" s="78" t="str">
        <f>IFERROR(VLOOKUP(B28,'入力規則（変更不可）'!$J$2:$R$160,4,FALSE),"")</f>
        <v/>
      </c>
      <c r="E28" s="79" t="str">
        <f>IFERROR(VLOOKUP(B28,'入力規則（変更不可）'!$J$2:$R$160,6,FALSE),"")</f>
        <v/>
      </c>
      <c r="F28" s="80" t="str">
        <f>IFERROR(VLOOKUP(B28,'入力規則（変更不可）'!$J$2:$R$160,7,FALSE),"")</f>
        <v/>
      </c>
      <c r="G28" s="79" t="str">
        <f>IFERROR(VLOOKUP(B28,'入力規則（変更不可）'!$J$2:$R$160,8,FALSE),"")</f>
        <v/>
      </c>
      <c r="H28" s="80" t="str">
        <f>IFERROR(VLOOKUP(B28,'入力規則（変更不可）'!$J$2:$R$160,9,FALSE),"")</f>
        <v/>
      </c>
      <c r="I28" s="81"/>
      <c r="J28" s="81" t="s">
        <v>170</v>
      </c>
      <c r="K28" s="83"/>
      <c r="L28" s="82"/>
      <c r="M28" s="84"/>
      <c r="N28" s="85"/>
      <c r="O28" s="86"/>
      <c r="P28" s="130"/>
      <c r="Q28" s="84"/>
      <c r="R28" s="85"/>
      <c r="S28" s="86"/>
      <c r="T28" s="130"/>
      <c r="U28" s="84"/>
      <c r="V28" s="85"/>
      <c r="W28" s="86"/>
      <c r="X28" s="131"/>
      <c r="Y28" s="84"/>
      <c r="Z28" s="85"/>
      <c r="AA28" s="86"/>
      <c r="AB28" s="236"/>
      <c r="AC28" s="237"/>
      <c r="AD28" s="237"/>
      <c r="AE28" s="238"/>
    </row>
    <row r="29" spans="1:31" ht="22" customHeight="1" x14ac:dyDescent="0.2">
      <c r="A29" s="112">
        <v>24</v>
      </c>
      <c r="B29" s="100"/>
      <c r="C29" s="77" t="str">
        <f>IFERROR(VLOOKUP(B29,'入力規則（変更不可）'!$J$2:$R$160,3,FALSE),"")</f>
        <v/>
      </c>
      <c r="D29" s="78" t="str">
        <f>IFERROR(VLOOKUP(B29,'入力規則（変更不可）'!$J$2:$R$160,4,FALSE),"")</f>
        <v/>
      </c>
      <c r="E29" s="79" t="str">
        <f>IFERROR(VLOOKUP(B29,'入力規則（変更不可）'!$J$2:$R$160,6,FALSE),"")</f>
        <v/>
      </c>
      <c r="F29" s="80" t="str">
        <f>IFERROR(VLOOKUP(B29,'入力規則（変更不可）'!$J$2:$R$160,7,FALSE),"")</f>
        <v/>
      </c>
      <c r="G29" s="79" t="str">
        <f>IFERROR(VLOOKUP(B29,'入力規則（変更不可）'!$J$2:$R$160,8,FALSE),"")</f>
        <v/>
      </c>
      <c r="H29" s="80" t="str">
        <f>IFERROR(VLOOKUP(B29,'入力規則（変更不可）'!$J$2:$R$160,9,FALSE),"")</f>
        <v/>
      </c>
      <c r="I29" s="81"/>
      <c r="J29" s="81" t="s">
        <v>170</v>
      </c>
      <c r="K29" s="83"/>
      <c r="L29" s="82"/>
      <c r="M29" s="84"/>
      <c r="N29" s="85"/>
      <c r="O29" s="86"/>
      <c r="P29" s="130"/>
      <c r="Q29" s="84"/>
      <c r="R29" s="85"/>
      <c r="S29" s="86"/>
      <c r="T29" s="130"/>
      <c r="U29" s="84"/>
      <c r="V29" s="85"/>
      <c r="W29" s="86"/>
      <c r="X29" s="131"/>
      <c r="Y29" s="84"/>
      <c r="Z29" s="85"/>
      <c r="AA29" s="86"/>
      <c r="AB29" s="236"/>
      <c r="AC29" s="237"/>
      <c r="AD29" s="237"/>
      <c r="AE29" s="238"/>
    </row>
    <row r="30" spans="1:31" ht="22" customHeight="1" x14ac:dyDescent="0.2">
      <c r="A30" s="112">
        <v>25</v>
      </c>
      <c r="B30" s="100"/>
      <c r="C30" s="77" t="str">
        <f>IFERROR(VLOOKUP(B30,'入力規則（変更不可）'!$J$2:$R$160,3,FALSE),"")</f>
        <v/>
      </c>
      <c r="D30" s="78" t="str">
        <f>IFERROR(VLOOKUP(B30,'入力規則（変更不可）'!$J$2:$R$160,4,FALSE),"")</f>
        <v/>
      </c>
      <c r="E30" s="79" t="str">
        <f>IFERROR(VLOOKUP(B30,'入力規則（変更不可）'!$J$2:$R$160,6,FALSE),"")</f>
        <v/>
      </c>
      <c r="F30" s="80" t="str">
        <f>IFERROR(VLOOKUP(B30,'入力規則（変更不可）'!$J$2:$R$160,7,FALSE),"")</f>
        <v/>
      </c>
      <c r="G30" s="79" t="str">
        <f>IFERROR(VLOOKUP(B30,'入力規則（変更不可）'!$J$2:$R$160,8,FALSE),"")</f>
        <v/>
      </c>
      <c r="H30" s="80" t="str">
        <f>IFERROR(VLOOKUP(B30,'入力規則（変更不可）'!$J$2:$R$160,9,FALSE),"")</f>
        <v/>
      </c>
      <c r="I30" s="81"/>
      <c r="J30" s="81" t="s">
        <v>170</v>
      </c>
      <c r="K30" s="83"/>
      <c r="L30" s="82"/>
      <c r="M30" s="84"/>
      <c r="N30" s="85"/>
      <c r="O30" s="86"/>
      <c r="P30" s="130"/>
      <c r="Q30" s="84"/>
      <c r="R30" s="85"/>
      <c r="S30" s="86"/>
      <c r="T30" s="130"/>
      <c r="U30" s="84"/>
      <c r="V30" s="85"/>
      <c r="W30" s="86"/>
      <c r="X30" s="131"/>
      <c r="Y30" s="84"/>
      <c r="Z30" s="85"/>
      <c r="AA30" s="86"/>
      <c r="AB30" s="236"/>
      <c r="AC30" s="237"/>
      <c r="AD30" s="237"/>
      <c r="AE30" s="238"/>
    </row>
    <row r="31" spans="1:31" ht="21.75" customHeight="1" x14ac:dyDescent="0.2">
      <c r="B31" s="132"/>
      <c r="C31" s="87"/>
      <c r="D31" s="87"/>
      <c r="E31" s="89"/>
      <c r="F31" s="89"/>
      <c r="G31" s="89"/>
      <c r="H31" s="89"/>
      <c r="I31" s="89"/>
      <c r="J31" s="89"/>
      <c r="K31" s="89"/>
      <c r="L31" s="89"/>
      <c r="M31" s="90"/>
      <c r="N31" s="90"/>
      <c r="O31" s="90"/>
      <c r="P31" s="133"/>
      <c r="Q31" s="90"/>
      <c r="R31" s="90"/>
      <c r="S31" s="90"/>
      <c r="T31" s="133"/>
      <c r="U31" s="90"/>
      <c r="V31" s="90"/>
      <c r="W31" s="90"/>
      <c r="X31" s="133"/>
      <c r="Y31" s="90"/>
      <c r="Z31" s="90"/>
      <c r="AA31" s="90"/>
      <c r="AB31" s="133"/>
      <c r="AC31" s="88"/>
      <c r="AD31" s="88"/>
      <c r="AE31" s="88"/>
    </row>
    <row r="32" spans="1:31" ht="22.5" customHeight="1" thickBot="1" x14ac:dyDescent="0.25">
      <c r="B32" s="132"/>
      <c r="C32" s="232" t="s">
        <v>145</v>
      </c>
      <c r="D32" s="232"/>
      <c r="E32" s="232"/>
      <c r="F32" s="232"/>
      <c r="G32" s="232"/>
      <c r="H32" s="232"/>
      <c r="I32" s="232"/>
      <c r="J32" s="232"/>
      <c r="K32" s="232"/>
      <c r="L32" s="232"/>
      <c r="M32" s="232"/>
      <c r="N32" s="232"/>
      <c r="O32" s="90"/>
      <c r="P32" s="133"/>
      <c r="Q32" s="90"/>
      <c r="R32" s="90"/>
      <c r="S32" s="90"/>
      <c r="T32" s="133"/>
      <c r="U32" s="90"/>
      <c r="V32" s="90"/>
      <c r="W32" s="90"/>
      <c r="X32" s="133"/>
      <c r="Y32" s="90"/>
      <c r="Z32" s="90"/>
      <c r="AA32" s="90"/>
      <c r="AB32" s="133"/>
      <c r="AC32" s="88"/>
      <c r="AD32" s="88"/>
      <c r="AE32" s="88"/>
    </row>
    <row r="33" spans="2:31" ht="24" customHeight="1" x14ac:dyDescent="0.2">
      <c r="B33" s="132"/>
      <c r="C33" s="214" t="s">
        <v>146</v>
      </c>
      <c r="D33" s="215"/>
      <c r="E33" s="178"/>
      <c r="F33" s="179"/>
      <c r="G33" s="179"/>
      <c r="H33" s="179"/>
      <c r="I33" s="179"/>
      <c r="J33" s="179"/>
      <c r="K33" s="180"/>
      <c r="L33" s="190" t="s">
        <v>147</v>
      </c>
      <c r="M33" s="191"/>
      <c r="N33" s="191"/>
      <c r="O33" s="192"/>
      <c r="P33" s="202" t="s">
        <v>162</v>
      </c>
      <c r="Q33" s="203"/>
      <c r="R33" s="203"/>
      <c r="S33" s="203"/>
      <c r="T33" s="203"/>
      <c r="U33" s="91"/>
      <c r="V33" s="91"/>
      <c r="W33" s="91"/>
      <c r="X33" s="134"/>
      <c r="Y33" s="92"/>
      <c r="Z33" s="92"/>
      <c r="AA33" s="92"/>
      <c r="AB33" s="134"/>
      <c r="AC33" s="93"/>
      <c r="AD33" s="93"/>
      <c r="AE33" s="94"/>
    </row>
    <row r="34" spans="2:31" ht="29.25" customHeight="1" x14ac:dyDescent="0.2">
      <c r="B34" s="132"/>
      <c r="C34" s="216"/>
      <c r="D34" s="217"/>
      <c r="E34" s="181"/>
      <c r="F34" s="182"/>
      <c r="G34" s="182"/>
      <c r="H34" s="182"/>
      <c r="I34" s="182"/>
      <c r="J34" s="182"/>
      <c r="K34" s="183"/>
      <c r="L34" s="193"/>
      <c r="M34" s="194"/>
      <c r="N34" s="194"/>
      <c r="O34" s="195"/>
      <c r="P34" s="187" t="s">
        <v>163</v>
      </c>
      <c r="Q34" s="188"/>
      <c r="R34" s="188"/>
      <c r="S34" s="188"/>
      <c r="T34" s="188"/>
      <c r="U34" s="188"/>
      <c r="V34" s="188"/>
      <c r="W34" s="188"/>
      <c r="X34" s="188"/>
      <c r="Y34" s="188"/>
      <c r="Z34" s="188"/>
      <c r="AA34" s="188"/>
      <c r="AB34" s="188"/>
      <c r="AC34" s="188"/>
      <c r="AD34" s="188"/>
      <c r="AE34" s="189"/>
    </row>
    <row r="35" spans="2:31" ht="24" customHeight="1" x14ac:dyDescent="0.2">
      <c r="B35" s="132"/>
      <c r="C35" s="216" t="s">
        <v>148</v>
      </c>
      <c r="D35" s="217"/>
      <c r="E35" s="181"/>
      <c r="F35" s="182"/>
      <c r="G35" s="182"/>
      <c r="H35" s="182"/>
      <c r="I35" s="182"/>
      <c r="J35" s="182"/>
      <c r="K35" s="183"/>
      <c r="L35" s="196" t="s">
        <v>149</v>
      </c>
      <c r="M35" s="197"/>
      <c r="N35" s="197"/>
      <c r="O35" s="198"/>
      <c r="P35" s="208"/>
      <c r="Q35" s="209"/>
      <c r="R35" s="209"/>
      <c r="S35" s="209"/>
      <c r="T35" s="209"/>
      <c r="U35" s="209"/>
      <c r="V35" s="209"/>
      <c r="W35" s="210"/>
      <c r="X35" s="95" t="s">
        <v>164</v>
      </c>
      <c r="Y35" s="96"/>
      <c r="Z35" s="96"/>
      <c r="AA35" s="97"/>
      <c r="AB35" s="95" t="s">
        <v>165</v>
      </c>
      <c r="AC35" s="98"/>
      <c r="AD35" s="98"/>
      <c r="AE35" s="99"/>
    </row>
    <row r="36" spans="2:31" ht="29.25" customHeight="1" thickBot="1" x14ac:dyDescent="0.25">
      <c r="B36" s="132"/>
      <c r="C36" s="218"/>
      <c r="D36" s="219"/>
      <c r="E36" s="184"/>
      <c r="F36" s="185"/>
      <c r="G36" s="185"/>
      <c r="H36" s="185"/>
      <c r="I36" s="185"/>
      <c r="J36" s="185"/>
      <c r="K36" s="186"/>
      <c r="L36" s="199"/>
      <c r="M36" s="200"/>
      <c r="N36" s="200"/>
      <c r="O36" s="201"/>
      <c r="P36" s="211"/>
      <c r="Q36" s="212"/>
      <c r="R36" s="212"/>
      <c r="S36" s="212"/>
      <c r="T36" s="212"/>
      <c r="U36" s="212"/>
      <c r="V36" s="212"/>
      <c r="W36" s="213"/>
      <c r="X36" s="204"/>
      <c r="Y36" s="205"/>
      <c r="Z36" s="205"/>
      <c r="AA36" s="207"/>
      <c r="AB36" s="204"/>
      <c r="AC36" s="205"/>
      <c r="AD36" s="205"/>
      <c r="AE36" s="206"/>
    </row>
    <row r="37" spans="2:31" ht="22.5" customHeight="1" x14ac:dyDescent="0.2">
      <c r="B37" s="132"/>
      <c r="C37" s="87"/>
      <c r="D37" s="87"/>
      <c r="E37" s="89"/>
      <c r="F37" s="89"/>
      <c r="G37" s="89"/>
      <c r="H37" s="89"/>
      <c r="I37" s="89"/>
      <c r="J37" s="89"/>
      <c r="K37" s="89"/>
      <c r="L37" s="89"/>
      <c r="M37" s="90"/>
      <c r="N37" s="90"/>
      <c r="O37" s="90"/>
      <c r="P37" s="133"/>
      <c r="Q37" s="90"/>
      <c r="R37" s="90"/>
      <c r="S37" s="90"/>
      <c r="T37" s="133"/>
      <c r="U37" s="90"/>
      <c r="V37" s="90"/>
      <c r="W37" s="90"/>
      <c r="X37" s="133"/>
      <c r="Y37" s="90"/>
      <c r="Z37" s="90"/>
      <c r="AA37" s="90"/>
      <c r="AB37" s="133"/>
      <c r="AC37" s="88"/>
      <c r="AD37" s="88"/>
      <c r="AE37" s="88"/>
    </row>
  </sheetData>
  <mergeCells count="26">
    <mergeCell ref="E3:J4"/>
    <mergeCell ref="K3:K4"/>
    <mergeCell ref="L3:L5"/>
    <mergeCell ref="M3:O3"/>
    <mergeCell ref="P3:P5"/>
    <mergeCell ref="AB36:AE36"/>
    <mergeCell ref="AC3:AE3"/>
    <mergeCell ref="C32:N32"/>
    <mergeCell ref="C33:D34"/>
    <mergeCell ref="E33:K34"/>
    <mergeCell ref="L33:O34"/>
    <mergeCell ref="P33:T33"/>
    <mergeCell ref="P34:AE34"/>
    <mergeCell ref="AB6:AE30"/>
    <mergeCell ref="Q3:S3"/>
    <mergeCell ref="T3:T5"/>
    <mergeCell ref="U3:W3"/>
    <mergeCell ref="X3:X5"/>
    <mergeCell ref="Y3:AA3"/>
    <mergeCell ref="AB3:AB5"/>
    <mergeCell ref="B3:D4"/>
    <mergeCell ref="C35:D36"/>
    <mergeCell ref="E35:K36"/>
    <mergeCell ref="L35:O36"/>
    <mergeCell ref="P35:W36"/>
    <mergeCell ref="X36:AA36"/>
  </mergeCells>
  <phoneticPr fontId="2"/>
  <dataValidations count="14">
    <dataValidation type="whole" imeMode="halfAlpha" allowBlank="1" showInputMessage="1" showErrorMessage="1" error="半角数字で入力して下さい。" promptTitle="登録番号" prompt="陸連登録番号を半角数字の３桁もしくは４桁で入力してください。" sqref="B6:B30" xr:uid="{00000000-0002-0000-0200-000000000000}">
      <formula1>100</formula1>
      <formula2>9999</formula2>
    </dataValidation>
    <dataValidation type="whole" imeMode="halfAlpha" allowBlank="1" showInputMessage="1" showErrorMessage="1" errorTitle="秒以下" error="半角英数・2ケタで入力してください。" promptTitle="秒以下" prompt="秒以下の記録を半角数字２桁で入力してください。" sqref="AE31 AA6:AA31" xr:uid="{00000000-0002-0000-0200-000001000000}">
      <formula1>0</formula1>
      <formula2>99</formula2>
    </dataValidation>
    <dataValidation type="whole" imeMode="halfAlpha" allowBlank="1" showInputMessage="1" showErrorMessage="1" errorTitle="秒" error="以下のように換算して入力してください。_x000a_例：71秒99→1分11秒99" promptTitle="秒" prompt="秒の記録を半角数字で記入してください。" sqref="AD31 Z6:Z31" xr:uid="{00000000-0002-0000-0200-000002000000}">
      <formula1>0</formula1>
      <formula2>59</formula2>
    </dataValidation>
    <dataValidation type="whole" imeMode="halfAlpha" allowBlank="1" showInputMessage="1" showErrorMessage="1" errorTitle="分" error="半角英数で入力してください。" promptTitle="分" prompt="６０秒を超える場合は必ず入力してください。(半角英数)" sqref="AC31 Y6:Y31" xr:uid="{00000000-0002-0000-0200-000003000000}">
      <formula1>1</formula1>
      <formula2>99</formula2>
    </dataValidation>
    <dataValidation type="list" allowBlank="1" showInputMessage="1" showErrorMessage="1" promptTitle="種目２" prompt="プルダウンリストから選択してください。" sqref="T31 P31" xr:uid="{00000000-0002-0000-0200-000004000000}">
      <formula1>種目</formula1>
    </dataValidation>
    <dataValidation type="list" allowBlank="1" showInputMessage="1" showErrorMessage="1" promptTitle="種目１" prompt="プルダウンリストから選択してください。" sqref="L31" xr:uid="{00000000-0002-0000-0200-000005000000}">
      <formula1>種目</formula1>
    </dataValidation>
    <dataValidation imeMode="halfKatakana" allowBlank="1" showInputMessage="1" showErrorMessage="1" errorTitle="半角カタカナ" error="半角カタカナで入力して下さい" promptTitle="ﾌﾘｶﾞﾅ(姓名)" prompt="自動演算で入力されます。誤っている場合は、入力し直してください。" sqref="E31:F31 G31:H31" xr:uid="{00000000-0002-0000-0200-000006000000}"/>
    <dataValidation type="whole" imeMode="halfAlpha" allowBlank="1" showInputMessage="1" showErrorMessage="1" errorTitle="秒以下・cm" error="半角英数・2ケタで入力してください。" promptTitle="秒以下・cm" prompt="トラック競技の秒以下の記録_x000a_フィールド競技のｃｍの記録を半角数字２桁で入力してください。" sqref="S6:S31 O6:O31 W6:W31" xr:uid="{00000000-0002-0000-0200-000007000000}">
      <formula1>0</formula1>
      <formula2>99</formula2>
    </dataValidation>
    <dataValidation type="whole" imeMode="halfAlpha" allowBlank="1" showInputMessage="1" showErrorMessage="1" errorTitle="秒・m" error="以下のように換算して入力してください。_x000a_例：71秒99→1分11秒99" promptTitle="秒・m" prompt="トラック競技の秒の記録_x000a_フィールド競技のｍの記録を半角数字で記入してください。" sqref="R6:R31 N6:N31 V6:V31" xr:uid="{00000000-0002-0000-0200-000008000000}">
      <formula1>0</formula1>
      <formula2>59</formula2>
    </dataValidation>
    <dataValidation type="whole" imeMode="halfAlpha" allowBlank="1" showInputMessage="1" showErrorMessage="1" errorTitle="分" error="半角英数で入力してください。" promptTitle="分" prompt="４００ｍで６０秒を超える場合、また中長距離種目は必ず入力してください。(半角英数)" sqref="Q6:Q31 M6:M31 U6:U31" xr:uid="{00000000-0002-0000-0200-000009000000}">
      <formula1>1</formula1>
      <formula2>99</formula2>
    </dataValidation>
    <dataValidation type="list" allowBlank="1" showInputMessage="1" showErrorMessage="1" errorTitle="性別" error="プルダウンリストから選択してください。" promptTitle="性別" prompt="プルダウンリストから選択してください。" sqref="J6:J31" xr:uid="{00000000-0002-0000-0200-00000A000000}">
      <formula1>"男,女"</formula1>
    </dataValidation>
    <dataValidation allowBlank="1" showInputMessage="1" showErrorMessage="1" promptTitle="生徒氏名" prompt="登録番号を入力すると、自動で入力されます。追加登録の場合、間違っている場合は、手動で入力しなおしてください。" sqref="C6:D30" xr:uid="{00000000-0002-0000-0200-00000B000000}"/>
    <dataValidation imeMode="halfKatakana" allowBlank="1" showInputMessage="1" showErrorMessage="1" errorTitle="半角カタカナ" error="半角カタカナで入力して下さい" promptTitle="ﾌﾘｶﾞﾅ(姓名)" prompt="登録番号を入力すると、自動で入力されます。追加登録の場合、間違っている場合は、手動で入力しなおしてください。" sqref="E6:F30" xr:uid="{00000000-0002-0000-0200-00000C000000}"/>
    <dataValidation imeMode="halfKatakana" allowBlank="1" showInputMessage="1" showErrorMessage="1" errorTitle="半角カタカナ" error="半角カタカナで入力して下さい" promptTitle="英字(姓名)" prompt="登録番号を入力すると、自動で入力されます。追加登録の場合、間違っている場合は、手動で入力しなおしてください。" sqref="G6:H30" xr:uid="{00000000-0002-0000-0200-00000D000000}"/>
  </dataValidations>
  <printOptions horizontalCentered="1" verticalCentered="1"/>
  <pageMargins left="0.23622047244094491" right="0.23622047244094491" top="0.6692913385826772" bottom="0.19685039370078741" header="0.35433070866141736" footer="0.39370078740157483"/>
  <pageSetup paperSize="9" scale="72" fitToHeight="0" orientation="landscape" r:id="rId1"/>
  <headerFooter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Title="4×400mR" prompt="4×400mRに出場する選手を選択してください。１チーム６名までエントリー可能です。各校１チームのみのエントリーです。" xr:uid="{00000000-0002-0000-0200-00000E000000}">
          <x14:formula1>
            <xm:f>'入力規則（変更不可）'!$F$2:$F$3</xm:f>
          </x14:formula1>
          <xm:sqref>AB6</xm:sqref>
        </x14:dataValidation>
        <x14:dataValidation type="list" allowBlank="1" showInputMessage="1" showErrorMessage="1" promptTitle="4×100mR" prompt="4×100mRに出場する選手を選択してください。１チーム６名までエントリー可能です。各校１チームのみのエントリーです。" xr:uid="{00000000-0002-0000-0200-00000F000000}">
          <x14:formula1>
            <xm:f>'入力規則（変更不可）'!$E$2:$E$3</xm:f>
          </x14:formula1>
          <xm:sqref>X6:X30</xm:sqref>
        </x14:dataValidation>
        <x14:dataValidation type="list" allowBlank="1" showInputMessage="1" showErrorMessage="1" promptTitle="4×100mR" prompt="4×100mRに出場する選手を選択してください。１チーム目は①、２チーム目は②…を選択してください。" xr:uid="{00000000-0002-0000-0200-000010000000}">
          <x14:formula1>
            <xm:f>'入力規則（変更不可）'!$E$2:$E$5</xm:f>
          </x14:formula1>
          <xm:sqref>AB31 X31</xm:sqref>
        </x14:dataValidation>
        <x14:dataValidation type="list" allowBlank="1" showInputMessage="1" showErrorMessage="1" promptTitle="所属" prompt="プルダウンリストから選択してください。リストにない学校や今年度新たに登録した学校は直接入力してください。" xr:uid="{00000000-0002-0000-0200-000011000000}">
          <x14:formula1>
            <xm:f>'入力規則（変更不可）'!$H$2:$H$82</xm:f>
          </x14:formula1>
          <xm:sqref>K31</xm:sqref>
        </x14:dataValidation>
        <x14:dataValidation type="list" allowBlank="1" showInputMessage="1" showErrorMessage="1" promptTitle="種目１" prompt="プルダウンリストから選択してください。" xr:uid="{00000000-0002-0000-0200-000012000000}">
          <x14:formula1>
            <xm:f>'入力規則（変更不可）'!$D$2:$D$12</xm:f>
          </x14:formula1>
          <xm:sqref>L6:L30</xm:sqref>
        </x14:dataValidation>
        <x14:dataValidation type="list" allowBlank="1" showInputMessage="1" showErrorMessage="1" promptTitle="種目２" prompt="プルダウンリストから選択してください。" xr:uid="{00000000-0002-0000-0200-000013000000}">
          <x14:formula1>
            <xm:f>'入力規則（変更不可）'!$D$2:$D$12</xm:f>
          </x14:formula1>
          <xm:sqref>P6:P30</xm:sqref>
        </x14:dataValidation>
        <x14:dataValidation type="list" allowBlank="1" showInputMessage="1" showErrorMessage="1" promptTitle="種目３" prompt="プルダウンリストから選択してください。" xr:uid="{00000000-0002-0000-0200-000014000000}">
          <x14:formula1>
            <xm:f>'入力規則（変更不可）'!$D$2:$D$12</xm:f>
          </x14:formula1>
          <xm:sqref>T6:T30</xm:sqref>
        </x14:dataValidation>
        <x14:dataValidation type="list" allowBlank="1" showInputMessage="1" promptTitle="所属" prompt="プルダウンリストから選択してください。リストにない学校や今年度新たに登録した学校は直接入力してください。" xr:uid="{00000000-0002-0000-0200-000015000000}">
          <x14:formula1>
            <xm:f>'入力規則（変更不可）'!$H$2:$H$82</xm:f>
          </x14:formula1>
          <xm:sqref>K6:K30</xm:sqref>
        </x14:dataValidation>
        <x14:dataValidation type="list" allowBlank="1" showInputMessage="1" showErrorMessage="1" promptTitle="学年" prompt="プルダウンリストから選択してください。" xr:uid="{00000000-0002-0000-0200-000016000000}">
          <x14:formula1>
            <xm:f>'入力規則（変更不可）'!$A$2:$A$5</xm:f>
          </x14:formula1>
          <xm:sqref>I6:I31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autoPageBreaks="0" fitToPage="1"/>
  </sheetPr>
  <dimension ref="A1:AE37"/>
  <sheetViews>
    <sheetView showOutlineSymbols="0" zoomScale="85" zoomScaleNormal="85" workbookViewId="0">
      <selection activeCell="G12" sqref="G12"/>
    </sheetView>
  </sheetViews>
  <sheetFormatPr defaultColWidth="8.90625" defaultRowHeight="19.5" customHeight="1" x14ac:dyDescent="0.2"/>
  <cols>
    <col min="1" max="1" width="4" style="112" customWidth="1"/>
    <col min="2" max="2" width="7.453125" style="112" customWidth="1"/>
    <col min="3" max="8" width="10.453125" style="112" customWidth="1"/>
    <col min="9" max="10" width="7.453125" style="113" customWidth="1"/>
    <col min="11" max="11" width="13.7265625" style="135" customWidth="1"/>
    <col min="12" max="12" width="8.7265625" style="114" customWidth="1"/>
    <col min="13" max="15" width="3.6328125" style="112" customWidth="1"/>
    <col min="16" max="16" width="8.7265625" style="114" customWidth="1"/>
    <col min="17" max="19" width="3.6328125" style="112" customWidth="1"/>
    <col min="20" max="20" width="8.7265625" style="114" customWidth="1"/>
    <col min="21" max="23" width="3.6328125" style="112" customWidth="1"/>
    <col min="24" max="24" width="8.7265625" style="114" customWidth="1"/>
    <col min="25" max="27" width="3.6328125" style="112" customWidth="1"/>
    <col min="28" max="28" width="8.7265625" style="114" customWidth="1"/>
    <col min="29" max="31" width="3.6328125" style="112" customWidth="1"/>
    <col min="32" max="16384" width="8.90625" style="112"/>
  </cols>
  <sheetData>
    <row r="1" spans="1:31" ht="23.25" customHeight="1" x14ac:dyDescent="0.2">
      <c r="B1" s="112" t="s">
        <v>16</v>
      </c>
      <c r="K1" s="112"/>
    </row>
    <row r="2" spans="1:31" s="115" customFormat="1" ht="26.25" customHeight="1" x14ac:dyDescent="0.2">
      <c r="B2" s="115" t="s">
        <v>183</v>
      </c>
      <c r="I2" s="116"/>
      <c r="J2" s="116"/>
      <c r="L2" s="117"/>
      <c r="P2" s="117"/>
      <c r="T2" s="117"/>
      <c r="X2" s="117"/>
      <c r="AB2" s="117"/>
    </row>
    <row r="3" spans="1:31" ht="19.5" customHeight="1" x14ac:dyDescent="0.2">
      <c r="B3" s="226" t="s">
        <v>171</v>
      </c>
      <c r="C3" s="226"/>
      <c r="D3" s="226"/>
      <c r="E3" s="226"/>
      <c r="F3" s="226"/>
      <c r="G3" s="226"/>
      <c r="H3" s="226"/>
      <c r="I3" s="226"/>
      <c r="J3" s="226"/>
      <c r="K3" s="230" t="s">
        <v>143</v>
      </c>
      <c r="L3" s="220" t="s">
        <v>11</v>
      </c>
      <c r="M3" s="223" t="s">
        <v>51</v>
      </c>
      <c r="N3" s="224"/>
      <c r="O3" s="225"/>
      <c r="P3" s="220" t="s">
        <v>17</v>
      </c>
      <c r="Q3" s="223" t="s">
        <v>51</v>
      </c>
      <c r="R3" s="224"/>
      <c r="S3" s="225"/>
      <c r="T3" s="220" t="s">
        <v>159</v>
      </c>
      <c r="U3" s="223" t="s">
        <v>51</v>
      </c>
      <c r="V3" s="224"/>
      <c r="W3" s="225"/>
      <c r="X3" s="220" t="s">
        <v>57</v>
      </c>
      <c r="Y3" s="223" t="s">
        <v>51</v>
      </c>
      <c r="Z3" s="224"/>
      <c r="AA3" s="225"/>
      <c r="AB3" s="220" t="s">
        <v>161</v>
      </c>
      <c r="AC3" s="223" t="s">
        <v>51</v>
      </c>
      <c r="AD3" s="224"/>
      <c r="AE3" s="225"/>
    </row>
    <row r="4" spans="1:31" ht="19.5" customHeight="1" x14ac:dyDescent="0.2">
      <c r="B4" s="227"/>
      <c r="C4" s="227"/>
      <c r="D4" s="227"/>
      <c r="E4" s="227"/>
      <c r="F4" s="227"/>
      <c r="G4" s="227"/>
      <c r="H4" s="227"/>
      <c r="I4" s="227"/>
      <c r="J4" s="227"/>
      <c r="K4" s="231"/>
      <c r="L4" s="228"/>
      <c r="M4" s="118" t="s">
        <v>6</v>
      </c>
      <c r="N4" s="119" t="s">
        <v>7</v>
      </c>
      <c r="O4" s="120"/>
      <c r="P4" s="228"/>
      <c r="Q4" s="118" t="s">
        <v>6</v>
      </c>
      <c r="R4" s="119" t="s">
        <v>7</v>
      </c>
      <c r="S4" s="120"/>
      <c r="T4" s="228"/>
      <c r="U4" s="118" t="s">
        <v>6</v>
      </c>
      <c r="V4" s="119" t="s">
        <v>7</v>
      </c>
      <c r="W4" s="120"/>
      <c r="X4" s="221"/>
      <c r="Y4" s="118" t="s">
        <v>6</v>
      </c>
      <c r="Z4" s="119" t="s">
        <v>7</v>
      </c>
      <c r="AA4" s="121"/>
      <c r="AB4" s="221"/>
      <c r="AC4" s="118" t="s">
        <v>6</v>
      </c>
      <c r="AD4" s="119" t="s">
        <v>7</v>
      </c>
      <c r="AE4" s="121"/>
    </row>
    <row r="5" spans="1:31" ht="26.25" customHeight="1" x14ac:dyDescent="0.2">
      <c r="B5" s="122" t="s">
        <v>52</v>
      </c>
      <c r="C5" s="123" t="s">
        <v>0</v>
      </c>
      <c r="D5" s="124" t="s">
        <v>1</v>
      </c>
      <c r="E5" s="123" t="s">
        <v>2</v>
      </c>
      <c r="F5" s="124" t="s">
        <v>3</v>
      </c>
      <c r="G5" s="123" t="s">
        <v>184</v>
      </c>
      <c r="H5" s="124" t="s">
        <v>185</v>
      </c>
      <c r="I5" s="122" t="s">
        <v>8</v>
      </c>
      <c r="J5" s="122" t="s">
        <v>4</v>
      </c>
      <c r="K5" s="122" t="s">
        <v>5</v>
      </c>
      <c r="L5" s="229"/>
      <c r="M5" s="125"/>
      <c r="N5" s="126" t="s">
        <v>50</v>
      </c>
      <c r="O5" s="127" t="s">
        <v>58</v>
      </c>
      <c r="P5" s="229"/>
      <c r="Q5" s="125"/>
      <c r="R5" s="126" t="s">
        <v>50</v>
      </c>
      <c r="S5" s="128" t="s">
        <v>58</v>
      </c>
      <c r="T5" s="229"/>
      <c r="U5" s="125"/>
      <c r="V5" s="126" t="s">
        <v>50</v>
      </c>
      <c r="W5" s="128" t="s">
        <v>58</v>
      </c>
      <c r="X5" s="222"/>
      <c r="Y5" s="129"/>
      <c r="Z5" s="126"/>
      <c r="AA5" s="127"/>
      <c r="AB5" s="222"/>
      <c r="AC5" s="129"/>
      <c r="AD5" s="126"/>
      <c r="AE5" s="127"/>
    </row>
    <row r="6" spans="1:31" ht="22" customHeight="1" x14ac:dyDescent="0.2">
      <c r="A6" s="112">
        <v>1</v>
      </c>
      <c r="B6" s="100"/>
      <c r="C6" s="101"/>
      <c r="D6" s="102"/>
      <c r="E6" s="103" t="str">
        <f>PHONETIC(C6)</f>
        <v/>
      </c>
      <c r="F6" s="104" t="str">
        <f>PHONETIC(D6)</f>
        <v/>
      </c>
      <c r="G6" s="103" t="str">
        <f>PHONETIC(E6)</f>
        <v/>
      </c>
      <c r="H6" s="104" t="str">
        <f>PHONETIC(F6)</f>
        <v/>
      </c>
      <c r="I6" s="81" t="s">
        <v>172</v>
      </c>
      <c r="J6" s="81"/>
      <c r="K6" s="83"/>
      <c r="L6" s="82"/>
      <c r="M6" s="84"/>
      <c r="N6" s="85"/>
      <c r="O6" s="86"/>
      <c r="P6" s="130"/>
      <c r="Q6" s="84"/>
      <c r="R6" s="85"/>
      <c r="S6" s="86"/>
      <c r="T6" s="130"/>
      <c r="U6" s="84"/>
      <c r="V6" s="85"/>
      <c r="W6" s="86"/>
      <c r="X6" s="131"/>
      <c r="Y6" s="84"/>
      <c r="Z6" s="85"/>
      <c r="AA6" s="86"/>
      <c r="AB6" s="131"/>
      <c r="AC6" s="84"/>
      <c r="AD6" s="85"/>
      <c r="AE6" s="86"/>
    </row>
    <row r="7" spans="1:31" ht="22" customHeight="1" x14ac:dyDescent="0.2">
      <c r="A7" s="112">
        <v>2</v>
      </c>
      <c r="B7" s="100"/>
      <c r="C7" s="105"/>
      <c r="D7" s="106"/>
      <c r="E7" s="103" t="str">
        <f t="shared" ref="E7:F30" si="0">PHONETIC(C7)</f>
        <v/>
      </c>
      <c r="F7" s="104" t="str">
        <f t="shared" si="0"/>
        <v/>
      </c>
      <c r="G7" s="103" t="str">
        <f t="shared" ref="G7:G30" si="1">PHONETIC(E7)</f>
        <v/>
      </c>
      <c r="H7" s="104" t="str">
        <f t="shared" ref="H7:H30" si="2">PHONETIC(F7)</f>
        <v/>
      </c>
      <c r="I7" s="81" t="s">
        <v>172</v>
      </c>
      <c r="J7" s="81"/>
      <c r="K7" s="83"/>
      <c r="L7" s="82"/>
      <c r="M7" s="84"/>
      <c r="N7" s="85"/>
      <c r="O7" s="86"/>
      <c r="P7" s="130"/>
      <c r="Q7" s="84"/>
      <c r="R7" s="85"/>
      <c r="S7" s="86"/>
      <c r="T7" s="130"/>
      <c r="U7" s="84"/>
      <c r="V7" s="85"/>
      <c r="W7" s="86"/>
      <c r="X7" s="131"/>
      <c r="Y7" s="84"/>
      <c r="Z7" s="85"/>
      <c r="AA7" s="86"/>
      <c r="AB7" s="131"/>
      <c r="AC7" s="84"/>
      <c r="AD7" s="85"/>
      <c r="AE7" s="86"/>
    </row>
    <row r="8" spans="1:31" ht="22" customHeight="1" x14ac:dyDescent="0.2">
      <c r="A8" s="112">
        <v>3</v>
      </c>
      <c r="B8" s="100"/>
      <c r="C8" s="105"/>
      <c r="D8" s="106"/>
      <c r="E8" s="103" t="str">
        <f t="shared" si="0"/>
        <v/>
      </c>
      <c r="F8" s="104" t="str">
        <f t="shared" si="0"/>
        <v/>
      </c>
      <c r="G8" s="103" t="str">
        <f t="shared" si="1"/>
        <v/>
      </c>
      <c r="H8" s="104" t="str">
        <f t="shared" si="2"/>
        <v/>
      </c>
      <c r="I8" s="81" t="s">
        <v>172</v>
      </c>
      <c r="J8" s="81"/>
      <c r="K8" s="83"/>
      <c r="L8" s="82"/>
      <c r="M8" s="84"/>
      <c r="N8" s="85"/>
      <c r="O8" s="86"/>
      <c r="P8" s="130"/>
      <c r="Q8" s="84"/>
      <c r="R8" s="85"/>
      <c r="S8" s="86"/>
      <c r="T8" s="130"/>
      <c r="U8" s="84"/>
      <c r="V8" s="85"/>
      <c r="W8" s="86"/>
      <c r="X8" s="131"/>
      <c r="Y8" s="84"/>
      <c r="Z8" s="85"/>
      <c r="AA8" s="86"/>
      <c r="AB8" s="131"/>
      <c r="AC8" s="84"/>
      <c r="AD8" s="85"/>
      <c r="AE8" s="86"/>
    </row>
    <row r="9" spans="1:31" ht="22" customHeight="1" x14ac:dyDescent="0.2">
      <c r="A9" s="112">
        <v>4</v>
      </c>
      <c r="B9" s="100"/>
      <c r="C9" s="105"/>
      <c r="D9" s="106"/>
      <c r="E9" s="103" t="str">
        <f t="shared" si="0"/>
        <v/>
      </c>
      <c r="F9" s="104" t="str">
        <f t="shared" si="0"/>
        <v/>
      </c>
      <c r="G9" s="103" t="str">
        <f t="shared" si="1"/>
        <v/>
      </c>
      <c r="H9" s="104" t="str">
        <f t="shared" si="2"/>
        <v/>
      </c>
      <c r="I9" s="81" t="s">
        <v>172</v>
      </c>
      <c r="J9" s="81"/>
      <c r="K9" s="83"/>
      <c r="L9" s="82"/>
      <c r="M9" s="84"/>
      <c r="N9" s="85"/>
      <c r="O9" s="86"/>
      <c r="P9" s="130"/>
      <c r="Q9" s="84"/>
      <c r="R9" s="85"/>
      <c r="S9" s="86"/>
      <c r="T9" s="130"/>
      <c r="U9" s="84"/>
      <c r="V9" s="85"/>
      <c r="W9" s="86"/>
      <c r="X9" s="131"/>
      <c r="Y9" s="84"/>
      <c r="Z9" s="85"/>
      <c r="AA9" s="86"/>
      <c r="AB9" s="131"/>
      <c r="AC9" s="84"/>
      <c r="AD9" s="85"/>
      <c r="AE9" s="86"/>
    </row>
    <row r="10" spans="1:31" ht="22" customHeight="1" x14ac:dyDescent="0.2">
      <c r="A10" s="112">
        <v>5</v>
      </c>
      <c r="B10" s="100"/>
      <c r="C10" s="105"/>
      <c r="D10" s="106"/>
      <c r="E10" s="103" t="str">
        <f t="shared" si="0"/>
        <v/>
      </c>
      <c r="F10" s="104" t="str">
        <f t="shared" si="0"/>
        <v/>
      </c>
      <c r="G10" s="103" t="str">
        <f t="shared" si="1"/>
        <v/>
      </c>
      <c r="H10" s="104" t="str">
        <f t="shared" si="2"/>
        <v/>
      </c>
      <c r="I10" s="81" t="s">
        <v>172</v>
      </c>
      <c r="J10" s="81"/>
      <c r="K10" s="83"/>
      <c r="L10" s="82"/>
      <c r="M10" s="84"/>
      <c r="N10" s="85"/>
      <c r="O10" s="86"/>
      <c r="P10" s="130"/>
      <c r="Q10" s="84"/>
      <c r="R10" s="85"/>
      <c r="S10" s="86"/>
      <c r="T10" s="130"/>
      <c r="U10" s="84"/>
      <c r="V10" s="85"/>
      <c r="W10" s="86"/>
      <c r="X10" s="131"/>
      <c r="Y10" s="84"/>
      <c r="Z10" s="85"/>
      <c r="AA10" s="86"/>
      <c r="AB10" s="131"/>
      <c r="AC10" s="84"/>
      <c r="AD10" s="85"/>
      <c r="AE10" s="86"/>
    </row>
    <row r="11" spans="1:31" ht="22" customHeight="1" x14ac:dyDescent="0.2">
      <c r="A11" s="112">
        <v>6</v>
      </c>
      <c r="B11" s="100"/>
      <c r="C11" s="105"/>
      <c r="D11" s="106"/>
      <c r="E11" s="103" t="str">
        <f t="shared" si="0"/>
        <v/>
      </c>
      <c r="F11" s="104" t="str">
        <f t="shared" si="0"/>
        <v/>
      </c>
      <c r="G11" s="103" t="str">
        <f t="shared" si="1"/>
        <v/>
      </c>
      <c r="H11" s="104" t="str">
        <f t="shared" si="2"/>
        <v/>
      </c>
      <c r="I11" s="81" t="s">
        <v>172</v>
      </c>
      <c r="J11" s="81"/>
      <c r="K11" s="83"/>
      <c r="L11" s="82"/>
      <c r="M11" s="84"/>
      <c r="N11" s="85"/>
      <c r="O11" s="86"/>
      <c r="P11" s="130"/>
      <c r="Q11" s="84"/>
      <c r="R11" s="85"/>
      <c r="S11" s="86"/>
      <c r="T11" s="130"/>
      <c r="U11" s="84"/>
      <c r="V11" s="85"/>
      <c r="W11" s="86"/>
      <c r="X11" s="131"/>
      <c r="Y11" s="84"/>
      <c r="Z11" s="85"/>
      <c r="AA11" s="86"/>
      <c r="AB11" s="131"/>
      <c r="AC11" s="84"/>
      <c r="AD11" s="85"/>
      <c r="AE11" s="86"/>
    </row>
    <row r="12" spans="1:31" ht="22" customHeight="1" x14ac:dyDescent="0.2">
      <c r="A12" s="112">
        <v>7</v>
      </c>
      <c r="B12" s="100"/>
      <c r="C12" s="101"/>
      <c r="D12" s="102"/>
      <c r="E12" s="103" t="str">
        <f t="shared" si="0"/>
        <v/>
      </c>
      <c r="F12" s="104" t="str">
        <f t="shared" si="0"/>
        <v/>
      </c>
      <c r="G12" s="103" t="str">
        <f t="shared" si="1"/>
        <v/>
      </c>
      <c r="H12" s="104" t="str">
        <f t="shared" si="2"/>
        <v/>
      </c>
      <c r="I12" s="81" t="s">
        <v>172</v>
      </c>
      <c r="J12" s="81"/>
      <c r="K12" s="83"/>
      <c r="L12" s="82"/>
      <c r="M12" s="84"/>
      <c r="N12" s="85"/>
      <c r="O12" s="86"/>
      <c r="P12" s="130"/>
      <c r="Q12" s="84"/>
      <c r="R12" s="85"/>
      <c r="S12" s="86"/>
      <c r="T12" s="130"/>
      <c r="U12" s="84"/>
      <c r="V12" s="85"/>
      <c r="W12" s="86"/>
      <c r="X12" s="131"/>
      <c r="Y12" s="84"/>
      <c r="Z12" s="85"/>
      <c r="AA12" s="86"/>
      <c r="AB12" s="131"/>
      <c r="AC12" s="84"/>
      <c r="AD12" s="85"/>
      <c r="AE12" s="86"/>
    </row>
    <row r="13" spans="1:31" ht="22" customHeight="1" x14ac:dyDescent="0.2">
      <c r="A13" s="112">
        <v>8</v>
      </c>
      <c r="B13" s="100"/>
      <c r="C13" s="105"/>
      <c r="D13" s="106"/>
      <c r="E13" s="103" t="str">
        <f t="shared" si="0"/>
        <v/>
      </c>
      <c r="F13" s="104" t="str">
        <f t="shared" si="0"/>
        <v/>
      </c>
      <c r="G13" s="103" t="str">
        <f t="shared" si="1"/>
        <v/>
      </c>
      <c r="H13" s="104" t="str">
        <f t="shared" si="2"/>
        <v/>
      </c>
      <c r="I13" s="81" t="s">
        <v>172</v>
      </c>
      <c r="J13" s="81"/>
      <c r="K13" s="83"/>
      <c r="L13" s="82"/>
      <c r="M13" s="84"/>
      <c r="N13" s="85"/>
      <c r="O13" s="86"/>
      <c r="P13" s="130"/>
      <c r="Q13" s="84"/>
      <c r="R13" s="85"/>
      <c r="S13" s="86"/>
      <c r="T13" s="130"/>
      <c r="U13" s="84"/>
      <c r="V13" s="85"/>
      <c r="W13" s="86"/>
      <c r="X13" s="131"/>
      <c r="Y13" s="84"/>
      <c r="Z13" s="85"/>
      <c r="AA13" s="86"/>
      <c r="AB13" s="131"/>
      <c r="AC13" s="84"/>
      <c r="AD13" s="85"/>
      <c r="AE13" s="86"/>
    </row>
    <row r="14" spans="1:31" ht="22" customHeight="1" x14ac:dyDescent="0.2">
      <c r="A14" s="112">
        <v>9</v>
      </c>
      <c r="B14" s="100"/>
      <c r="C14" s="136"/>
      <c r="D14" s="137"/>
      <c r="E14" s="103" t="str">
        <f t="shared" si="0"/>
        <v/>
      </c>
      <c r="F14" s="104" t="str">
        <f t="shared" si="0"/>
        <v/>
      </c>
      <c r="G14" s="103" t="str">
        <f t="shared" si="1"/>
        <v/>
      </c>
      <c r="H14" s="104" t="str">
        <f t="shared" si="2"/>
        <v/>
      </c>
      <c r="I14" s="81" t="s">
        <v>172</v>
      </c>
      <c r="J14" s="81"/>
      <c r="K14" s="83"/>
      <c r="L14" s="82"/>
      <c r="M14" s="84"/>
      <c r="N14" s="85"/>
      <c r="O14" s="86"/>
      <c r="P14" s="130"/>
      <c r="Q14" s="84"/>
      <c r="R14" s="85"/>
      <c r="S14" s="86"/>
      <c r="T14" s="130"/>
      <c r="U14" s="84"/>
      <c r="V14" s="85"/>
      <c r="W14" s="86"/>
      <c r="X14" s="131"/>
      <c r="Y14" s="84"/>
      <c r="Z14" s="85"/>
      <c r="AA14" s="86"/>
      <c r="AB14" s="131"/>
      <c r="AC14" s="84"/>
      <c r="AD14" s="85"/>
      <c r="AE14" s="86"/>
    </row>
    <row r="15" spans="1:31" ht="22" customHeight="1" x14ac:dyDescent="0.2">
      <c r="A15" s="112">
        <v>10</v>
      </c>
      <c r="B15" s="100"/>
      <c r="C15" s="136"/>
      <c r="D15" s="137"/>
      <c r="E15" s="103" t="str">
        <f t="shared" si="0"/>
        <v/>
      </c>
      <c r="F15" s="104" t="str">
        <f t="shared" si="0"/>
        <v/>
      </c>
      <c r="G15" s="103" t="str">
        <f t="shared" si="1"/>
        <v/>
      </c>
      <c r="H15" s="104" t="str">
        <f t="shared" si="2"/>
        <v/>
      </c>
      <c r="I15" s="81" t="s">
        <v>172</v>
      </c>
      <c r="J15" s="81"/>
      <c r="K15" s="83"/>
      <c r="L15" s="82"/>
      <c r="M15" s="84"/>
      <c r="N15" s="85"/>
      <c r="O15" s="86"/>
      <c r="P15" s="130"/>
      <c r="Q15" s="84"/>
      <c r="R15" s="85"/>
      <c r="S15" s="86"/>
      <c r="T15" s="130"/>
      <c r="U15" s="84"/>
      <c r="V15" s="85"/>
      <c r="W15" s="86"/>
      <c r="X15" s="131"/>
      <c r="Y15" s="84"/>
      <c r="Z15" s="85"/>
      <c r="AA15" s="86"/>
      <c r="AB15" s="131"/>
      <c r="AC15" s="84"/>
      <c r="AD15" s="85"/>
      <c r="AE15" s="86"/>
    </row>
    <row r="16" spans="1:31" ht="22" customHeight="1" x14ac:dyDescent="0.2">
      <c r="A16" s="112">
        <v>11</v>
      </c>
      <c r="B16" s="100"/>
      <c r="C16" s="136"/>
      <c r="D16" s="137"/>
      <c r="E16" s="103" t="str">
        <f t="shared" si="0"/>
        <v/>
      </c>
      <c r="F16" s="104" t="str">
        <f t="shared" si="0"/>
        <v/>
      </c>
      <c r="G16" s="103" t="str">
        <f t="shared" si="1"/>
        <v/>
      </c>
      <c r="H16" s="104" t="str">
        <f t="shared" si="2"/>
        <v/>
      </c>
      <c r="I16" s="81" t="s">
        <v>172</v>
      </c>
      <c r="J16" s="81"/>
      <c r="K16" s="83"/>
      <c r="L16" s="82"/>
      <c r="M16" s="84"/>
      <c r="N16" s="85"/>
      <c r="O16" s="86"/>
      <c r="P16" s="130"/>
      <c r="Q16" s="84"/>
      <c r="R16" s="85"/>
      <c r="S16" s="86"/>
      <c r="T16" s="130"/>
      <c r="U16" s="84"/>
      <c r="V16" s="85"/>
      <c r="W16" s="86"/>
      <c r="X16" s="131"/>
      <c r="Y16" s="84"/>
      <c r="Z16" s="85"/>
      <c r="AA16" s="86"/>
      <c r="AB16" s="131"/>
      <c r="AC16" s="84"/>
      <c r="AD16" s="85"/>
      <c r="AE16" s="86"/>
    </row>
    <row r="17" spans="1:31" ht="22" customHeight="1" x14ac:dyDescent="0.2">
      <c r="A17" s="112">
        <v>12</v>
      </c>
      <c r="B17" s="100"/>
      <c r="C17" s="136"/>
      <c r="D17" s="137"/>
      <c r="E17" s="103" t="str">
        <f t="shared" si="0"/>
        <v/>
      </c>
      <c r="F17" s="104" t="str">
        <f t="shared" si="0"/>
        <v/>
      </c>
      <c r="G17" s="103" t="str">
        <f t="shared" si="1"/>
        <v/>
      </c>
      <c r="H17" s="104" t="str">
        <f t="shared" si="2"/>
        <v/>
      </c>
      <c r="I17" s="81" t="s">
        <v>172</v>
      </c>
      <c r="J17" s="81"/>
      <c r="K17" s="83"/>
      <c r="L17" s="82"/>
      <c r="M17" s="84"/>
      <c r="N17" s="85"/>
      <c r="O17" s="86"/>
      <c r="P17" s="130"/>
      <c r="Q17" s="84"/>
      <c r="R17" s="85"/>
      <c r="S17" s="86"/>
      <c r="T17" s="130"/>
      <c r="U17" s="84"/>
      <c r="V17" s="85"/>
      <c r="W17" s="86"/>
      <c r="X17" s="131"/>
      <c r="Y17" s="84"/>
      <c r="Z17" s="85"/>
      <c r="AA17" s="86"/>
      <c r="AB17" s="131"/>
      <c r="AC17" s="84"/>
      <c r="AD17" s="85"/>
      <c r="AE17" s="86"/>
    </row>
    <row r="18" spans="1:31" ht="22" customHeight="1" x14ac:dyDescent="0.2">
      <c r="A18" s="112">
        <v>13</v>
      </c>
      <c r="B18" s="100"/>
      <c r="C18" s="136"/>
      <c r="D18" s="137"/>
      <c r="E18" s="103" t="str">
        <f t="shared" si="0"/>
        <v/>
      </c>
      <c r="F18" s="104" t="str">
        <f t="shared" si="0"/>
        <v/>
      </c>
      <c r="G18" s="103" t="str">
        <f t="shared" si="1"/>
        <v/>
      </c>
      <c r="H18" s="104" t="str">
        <f t="shared" si="2"/>
        <v/>
      </c>
      <c r="I18" s="81" t="s">
        <v>172</v>
      </c>
      <c r="J18" s="81"/>
      <c r="K18" s="83"/>
      <c r="L18" s="82"/>
      <c r="M18" s="84"/>
      <c r="N18" s="85"/>
      <c r="O18" s="86"/>
      <c r="P18" s="130"/>
      <c r="Q18" s="84"/>
      <c r="R18" s="85"/>
      <c r="S18" s="86"/>
      <c r="T18" s="130"/>
      <c r="U18" s="84"/>
      <c r="V18" s="85"/>
      <c r="W18" s="86"/>
      <c r="X18" s="131"/>
      <c r="Y18" s="84"/>
      <c r="Z18" s="85"/>
      <c r="AA18" s="86"/>
      <c r="AB18" s="131"/>
      <c r="AC18" s="84"/>
      <c r="AD18" s="85"/>
      <c r="AE18" s="86"/>
    </row>
    <row r="19" spans="1:31" ht="22" customHeight="1" x14ac:dyDescent="0.2">
      <c r="A19" s="112">
        <v>14</v>
      </c>
      <c r="B19" s="100"/>
      <c r="C19" s="136"/>
      <c r="D19" s="137"/>
      <c r="E19" s="103" t="str">
        <f t="shared" si="0"/>
        <v/>
      </c>
      <c r="F19" s="104" t="str">
        <f t="shared" si="0"/>
        <v/>
      </c>
      <c r="G19" s="103" t="str">
        <f t="shared" si="1"/>
        <v/>
      </c>
      <c r="H19" s="104" t="str">
        <f t="shared" si="2"/>
        <v/>
      </c>
      <c r="I19" s="81" t="s">
        <v>172</v>
      </c>
      <c r="J19" s="81"/>
      <c r="K19" s="83"/>
      <c r="L19" s="82"/>
      <c r="M19" s="84"/>
      <c r="N19" s="85"/>
      <c r="O19" s="86"/>
      <c r="P19" s="130"/>
      <c r="Q19" s="84"/>
      <c r="R19" s="85"/>
      <c r="S19" s="86"/>
      <c r="T19" s="130"/>
      <c r="U19" s="84"/>
      <c r="V19" s="85"/>
      <c r="W19" s="86"/>
      <c r="X19" s="131"/>
      <c r="Y19" s="84"/>
      <c r="Z19" s="85"/>
      <c r="AA19" s="86"/>
      <c r="AB19" s="131"/>
      <c r="AC19" s="84"/>
      <c r="AD19" s="85"/>
      <c r="AE19" s="86"/>
    </row>
    <row r="20" spans="1:31" ht="22" customHeight="1" x14ac:dyDescent="0.2">
      <c r="A20" s="112">
        <v>15</v>
      </c>
      <c r="B20" s="100"/>
      <c r="C20" s="101"/>
      <c r="D20" s="102"/>
      <c r="E20" s="103" t="str">
        <f t="shared" si="0"/>
        <v/>
      </c>
      <c r="F20" s="104" t="str">
        <f t="shared" si="0"/>
        <v/>
      </c>
      <c r="G20" s="103" t="str">
        <f t="shared" si="1"/>
        <v/>
      </c>
      <c r="H20" s="104" t="str">
        <f t="shared" si="2"/>
        <v/>
      </c>
      <c r="I20" s="81" t="s">
        <v>172</v>
      </c>
      <c r="J20" s="81"/>
      <c r="K20" s="83"/>
      <c r="L20" s="82"/>
      <c r="M20" s="84"/>
      <c r="N20" s="85"/>
      <c r="O20" s="86"/>
      <c r="P20" s="130"/>
      <c r="Q20" s="84"/>
      <c r="R20" s="85"/>
      <c r="S20" s="86"/>
      <c r="T20" s="130"/>
      <c r="U20" s="84"/>
      <c r="V20" s="85"/>
      <c r="W20" s="86"/>
      <c r="X20" s="131"/>
      <c r="Y20" s="84"/>
      <c r="Z20" s="85"/>
      <c r="AA20" s="86"/>
      <c r="AB20" s="131"/>
      <c r="AC20" s="84"/>
      <c r="AD20" s="85"/>
      <c r="AE20" s="86"/>
    </row>
    <row r="21" spans="1:31" ht="22" customHeight="1" x14ac:dyDescent="0.2">
      <c r="A21" s="112">
        <v>16</v>
      </c>
      <c r="B21" s="100"/>
      <c r="C21" s="105"/>
      <c r="D21" s="106"/>
      <c r="E21" s="103" t="str">
        <f t="shared" si="0"/>
        <v/>
      </c>
      <c r="F21" s="104" t="str">
        <f t="shared" si="0"/>
        <v/>
      </c>
      <c r="G21" s="103" t="str">
        <f t="shared" si="1"/>
        <v/>
      </c>
      <c r="H21" s="104" t="str">
        <f t="shared" si="2"/>
        <v/>
      </c>
      <c r="I21" s="81" t="s">
        <v>172</v>
      </c>
      <c r="J21" s="81"/>
      <c r="K21" s="83"/>
      <c r="L21" s="82"/>
      <c r="M21" s="84"/>
      <c r="N21" s="85"/>
      <c r="O21" s="86"/>
      <c r="P21" s="130"/>
      <c r="Q21" s="84"/>
      <c r="R21" s="85"/>
      <c r="S21" s="86"/>
      <c r="T21" s="130"/>
      <c r="U21" s="84"/>
      <c r="V21" s="85"/>
      <c r="W21" s="86"/>
      <c r="X21" s="131"/>
      <c r="Y21" s="84"/>
      <c r="Z21" s="85"/>
      <c r="AA21" s="86"/>
      <c r="AB21" s="131"/>
      <c r="AC21" s="84"/>
      <c r="AD21" s="85"/>
      <c r="AE21" s="86"/>
    </row>
    <row r="22" spans="1:31" ht="22" customHeight="1" x14ac:dyDescent="0.2">
      <c r="A22" s="112">
        <v>17</v>
      </c>
      <c r="B22" s="100"/>
      <c r="C22" s="105"/>
      <c r="D22" s="106"/>
      <c r="E22" s="103" t="str">
        <f t="shared" si="0"/>
        <v/>
      </c>
      <c r="F22" s="104" t="str">
        <f t="shared" si="0"/>
        <v/>
      </c>
      <c r="G22" s="103" t="str">
        <f t="shared" si="1"/>
        <v/>
      </c>
      <c r="H22" s="104" t="str">
        <f t="shared" si="2"/>
        <v/>
      </c>
      <c r="I22" s="81" t="s">
        <v>172</v>
      </c>
      <c r="J22" s="81"/>
      <c r="K22" s="83"/>
      <c r="L22" s="82"/>
      <c r="M22" s="84"/>
      <c r="N22" s="85"/>
      <c r="O22" s="86"/>
      <c r="P22" s="130"/>
      <c r="Q22" s="84"/>
      <c r="R22" s="85"/>
      <c r="S22" s="86"/>
      <c r="T22" s="130"/>
      <c r="U22" s="84"/>
      <c r="V22" s="85"/>
      <c r="W22" s="86"/>
      <c r="X22" s="131"/>
      <c r="Y22" s="84"/>
      <c r="Z22" s="85"/>
      <c r="AA22" s="86"/>
      <c r="AB22" s="131"/>
      <c r="AC22" s="84"/>
      <c r="AD22" s="85"/>
      <c r="AE22" s="86"/>
    </row>
    <row r="23" spans="1:31" ht="22" customHeight="1" x14ac:dyDescent="0.2">
      <c r="A23" s="112">
        <v>18</v>
      </c>
      <c r="B23" s="100"/>
      <c r="C23" s="105"/>
      <c r="D23" s="106"/>
      <c r="E23" s="103" t="str">
        <f t="shared" si="0"/>
        <v/>
      </c>
      <c r="F23" s="104" t="str">
        <f t="shared" si="0"/>
        <v/>
      </c>
      <c r="G23" s="103" t="str">
        <f t="shared" si="1"/>
        <v/>
      </c>
      <c r="H23" s="104" t="str">
        <f t="shared" si="2"/>
        <v/>
      </c>
      <c r="I23" s="81" t="s">
        <v>172</v>
      </c>
      <c r="J23" s="81"/>
      <c r="K23" s="83"/>
      <c r="L23" s="82"/>
      <c r="M23" s="84"/>
      <c r="N23" s="85"/>
      <c r="O23" s="86"/>
      <c r="P23" s="130"/>
      <c r="Q23" s="84"/>
      <c r="R23" s="85"/>
      <c r="S23" s="86"/>
      <c r="T23" s="130"/>
      <c r="U23" s="84"/>
      <c r="V23" s="85"/>
      <c r="W23" s="86"/>
      <c r="X23" s="131"/>
      <c r="Y23" s="84"/>
      <c r="Z23" s="85"/>
      <c r="AA23" s="86"/>
      <c r="AB23" s="131"/>
      <c r="AC23" s="84"/>
      <c r="AD23" s="85"/>
      <c r="AE23" s="86"/>
    </row>
    <row r="24" spans="1:31" ht="22" customHeight="1" x14ac:dyDescent="0.2">
      <c r="A24" s="112">
        <v>19</v>
      </c>
      <c r="B24" s="100"/>
      <c r="C24" s="105"/>
      <c r="D24" s="106"/>
      <c r="E24" s="103" t="str">
        <f t="shared" si="0"/>
        <v/>
      </c>
      <c r="F24" s="104" t="str">
        <f t="shared" si="0"/>
        <v/>
      </c>
      <c r="G24" s="103" t="str">
        <f t="shared" si="1"/>
        <v/>
      </c>
      <c r="H24" s="104" t="str">
        <f t="shared" si="2"/>
        <v/>
      </c>
      <c r="I24" s="81" t="s">
        <v>172</v>
      </c>
      <c r="J24" s="81"/>
      <c r="K24" s="83"/>
      <c r="L24" s="82"/>
      <c r="M24" s="84"/>
      <c r="N24" s="85"/>
      <c r="O24" s="86"/>
      <c r="P24" s="130"/>
      <c r="Q24" s="84"/>
      <c r="R24" s="85"/>
      <c r="S24" s="86"/>
      <c r="T24" s="130"/>
      <c r="U24" s="84"/>
      <c r="V24" s="85"/>
      <c r="W24" s="86"/>
      <c r="X24" s="131"/>
      <c r="Y24" s="84"/>
      <c r="Z24" s="85"/>
      <c r="AA24" s="86"/>
      <c r="AB24" s="131"/>
      <c r="AC24" s="84"/>
      <c r="AD24" s="85"/>
      <c r="AE24" s="86"/>
    </row>
    <row r="25" spans="1:31" ht="22" customHeight="1" x14ac:dyDescent="0.2">
      <c r="A25" s="112">
        <v>20</v>
      </c>
      <c r="B25" s="100"/>
      <c r="C25" s="105"/>
      <c r="D25" s="106"/>
      <c r="E25" s="103" t="str">
        <f t="shared" si="0"/>
        <v/>
      </c>
      <c r="F25" s="104" t="str">
        <f t="shared" si="0"/>
        <v/>
      </c>
      <c r="G25" s="103" t="str">
        <f t="shared" si="1"/>
        <v/>
      </c>
      <c r="H25" s="104" t="str">
        <f t="shared" si="2"/>
        <v/>
      </c>
      <c r="I25" s="81" t="s">
        <v>172</v>
      </c>
      <c r="J25" s="81"/>
      <c r="K25" s="83"/>
      <c r="L25" s="82"/>
      <c r="M25" s="84"/>
      <c r="N25" s="85"/>
      <c r="O25" s="86"/>
      <c r="P25" s="130"/>
      <c r="Q25" s="84"/>
      <c r="R25" s="85"/>
      <c r="S25" s="86"/>
      <c r="T25" s="130"/>
      <c r="U25" s="84"/>
      <c r="V25" s="85"/>
      <c r="W25" s="86"/>
      <c r="X25" s="131"/>
      <c r="Y25" s="84"/>
      <c r="Z25" s="85"/>
      <c r="AA25" s="86"/>
      <c r="AB25" s="131"/>
      <c r="AC25" s="84"/>
      <c r="AD25" s="85"/>
      <c r="AE25" s="86"/>
    </row>
    <row r="26" spans="1:31" ht="22" customHeight="1" x14ac:dyDescent="0.2">
      <c r="A26" s="112">
        <v>21</v>
      </c>
      <c r="B26" s="100"/>
      <c r="C26" s="105"/>
      <c r="D26" s="106"/>
      <c r="E26" s="103" t="str">
        <f t="shared" si="0"/>
        <v/>
      </c>
      <c r="F26" s="104" t="str">
        <f t="shared" si="0"/>
        <v/>
      </c>
      <c r="G26" s="103" t="str">
        <f t="shared" si="1"/>
        <v/>
      </c>
      <c r="H26" s="104" t="str">
        <f t="shared" si="2"/>
        <v/>
      </c>
      <c r="I26" s="81" t="s">
        <v>172</v>
      </c>
      <c r="J26" s="81"/>
      <c r="K26" s="83"/>
      <c r="L26" s="82"/>
      <c r="M26" s="84"/>
      <c r="N26" s="85"/>
      <c r="O26" s="86"/>
      <c r="P26" s="130"/>
      <c r="Q26" s="84"/>
      <c r="R26" s="85"/>
      <c r="S26" s="86"/>
      <c r="T26" s="130"/>
      <c r="U26" s="84"/>
      <c r="V26" s="85"/>
      <c r="W26" s="86"/>
      <c r="X26" s="131"/>
      <c r="Y26" s="84"/>
      <c r="Z26" s="85"/>
      <c r="AA26" s="86"/>
      <c r="AB26" s="131"/>
      <c r="AC26" s="84"/>
      <c r="AD26" s="85"/>
      <c r="AE26" s="86"/>
    </row>
    <row r="27" spans="1:31" ht="22" customHeight="1" x14ac:dyDescent="0.2">
      <c r="A27" s="112">
        <v>22</v>
      </c>
      <c r="B27" s="100"/>
      <c r="C27" s="101"/>
      <c r="D27" s="102"/>
      <c r="E27" s="103" t="str">
        <f t="shared" si="0"/>
        <v/>
      </c>
      <c r="F27" s="104" t="str">
        <f t="shared" si="0"/>
        <v/>
      </c>
      <c r="G27" s="103" t="str">
        <f t="shared" si="1"/>
        <v/>
      </c>
      <c r="H27" s="104" t="str">
        <f t="shared" si="2"/>
        <v/>
      </c>
      <c r="I27" s="81" t="s">
        <v>172</v>
      </c>
      <c r="J27" s="81"/>
      <c r="K27" s="83"/>
      <c r="L27" s="82"/>
      <c r="M27" s="84"/>
      <c r="N27" s="85"/>
      <c r="O27" s="86"/>
      <c r="P27" s="130"/>
      <c r="Q27" s="84"/>
      <c r="R27" s="85"/>
      <c r="S27" s="86"/>
      <c r="T27" s="130"/>
      <c r="U27" s="84"/>
      <c r="V27" s="85"/>
      <c r="W27" s="86"/>
      <c r="X27" s="131"/>
      <c r="Y27" s="84"/>
      <c r="Z27" s="85"/>
      <c r="AA27" s="86"/>
      <c r="AB27" s="131"/>
      <c r="AC27" s="84"/>
      <c r="AD27" s="85"/>
      <c r="AE27" s="86"/>
    </row>
    <row r="28" spans="1:31" ht="22" customHeight="1" x14ac:dyDescent="0.2">
      <c r="A28" s="112">
        <v>23</v>
      </c>
      <c r="B28" s="100"/>
      <c r="C28" s="105"/>
      <c r="D28" s="106"/>
      <c r="E28" s="103" t="str">
        <f t="shared" si="0"/>
        <v/>
      </c>
      <c r="F28" s="104" t="str">
        <f t="shared" si="0"/>
        <v/>
      </c>
      <c r="G28" s="103" t="str">
        <f t="shared" si="1"/>
        <v/>
      </c>
      <c r="H28" s="104" t="str">
        <f t="shared" si="2"/>
        <v/>
      </c>
      <c r="I28" s="81" t="s">
        <v>172</v>
      </c>
      <c r="J28" s="81"/>
      <c r="K28" s="83"/>
      <c r="L28" s="82"/>
      <c r="M28" s="84"/>
      <c r="N28" s="85"/>
      <c r="O28" s="86"/>
      <c r="P28" s="130"/>
      <c r="Q28" s="84"/>
      <c r="R28" s="85"/>
      <c r="S28" s="86"/>
      <c r="T28" s="130"/>
      <c r="U28" s="84"/>
      <c r="V28" s="85"/>
      <c r="W28" s="86"/>
      <c r="X28" s="131"/>
      <c r="Y28" s="84"/>
      <c r="Z28" s="85"/>
      <c r="AA28" s="86"/>
      <c r="AB28" s="131"/>
      <c r="AC28" s="84"/>
      <c r="AD28" s="85"/>
      <c r="AE28" s="86"/>
    </row>
    <row r="29" spans="1:31" ht="22" customHeight="1" x14ac:dyDescent="0.2">
      <c r="A29" s="112">
        <v>24</v>
      </c>
      <c r="B29" s="100"/>
      <c r="C29" s="101"/>
      <c r="D29" s="102"/>
      <c r="E29" s="103" t="str">
        <f t="shared" si="0"/>
        <v/>
      </c>
      <c r="F29" s="104" t="str">
        <f t="shared" si="0"/>
        <v/>
      </c>
      <c r="G29" s="103" t="str">
        <f t="shared" si="1"/>
        <v/>
      </c>
      <c r="H29" s="104" t="str">
        <f t="shared" si="2"/>
        <v/>
      </c>
      <c r="I29" s="81" t="s">
        <v>172</v>
      </c>
      <c r="J29" s="81"/>
      <c r="K29" s="83"/>
      <c r="L29" s="82"/>
      <c r="M29" s="84"/>
      <c r="N29" s="85"/>
      <c r="O29" s="86"/>
      <c r="P29" s="130"/>
      <c r="Q29" s="84"/>
      <c r="R29" s="85"/>
      <c r="S29" s="86"/>
      <c r="T29" s="130"/>
      <c r="U29" s="84"/>
      <c r="V29" s="85"/>
      <c r="W29" s="86"/>
      <c r="X29" s="131"/>
      <c r="Y29" s="84"/>
      <c r="Z29" s="85"/>
      <c r="AA29" s="86"/>
      <c r="AB29" s="131"/>
      <c r="AC29" s="84"/>
      <c r="AD29" s="85"/>
      <c r="AE29" s="86"/>
    </row>
    <row r="30" spans="1:31" ht="22" customHeight="1" x14ac:dyDescent="0.2">
      <c r="A30" s="112">
        <v>25</v>
      </c>
      <c r="B30" s="100"/>
      <c r="C30" s="105"/>
      <c r="D30" s="106"/>
      <c r="E30" s="103" t="str">
        <f t="shared" si="0"/>
        <v/>
      </c>
      <c r="F30" s="104" t="str">
        <f t="shared" si="0"/>
        <v/>
      </c>
      <c r="G30" s="103" t="str">
        <f t="shared" si="1"/>
        <v/>
      </c>
      <c r="H30" s="104" t="str">
        <f t="shared" si="2"/>
        <v/>
      </c>
      <c r="I30" s="81" t="s">
        <v>172</v>
      </c>
      <c r="J30" s="81"/>
      <c r="K30" s="83"/>
      <c r="L30" s="82"/>
      <c r="M30" s="84"/>
      <c r="N30" s="85"/>
      <c r="O30" s="86"/>
      <c r="P30" s="130"/>
      <c r="Q30" s="84"/>
      <c r="R30" s="85"/>
      <c r="S30" s="86"/>
      <c r="T30" s="130"/>
      <c r="U30" s="84"/>
      <c r="V30" s="85"/>
      <c r="W30" s="86"/>
      <c r="X30" s="131"/>
      <c r="Y30" s="84"/>
      <c r="Z30" s="85"/>
      <c r="AA30" s="86"/>
      <c r="AB30" s="131"/>
      <c r="AC30" s="84"/>
      <c r="AD30" s="85"/>
      <c r="AE30" s="86"/>
    </row>
    <row r="31" spans="1:31" ht="21.75" customHeight="1" x14ac:dyDescent="0.2">
      <c r="B31" s="132"/>
      <c r="C31" s="87"/>
      <c r="D31" s="87"/>
      <c r="E31" s="89"/>
      <c r="F31" s="89"/>
      <c r="G31" s="89"/>
      <c r="H31" s="89"/>
      <c r="I31" s="89"/>
      <c r="J31" s="89"/>
      <c r="K31" s="89"/>
      <c r="L31" s="89"/>
      <c r="M31" s="90"/>
      <c r="N31" s="90"/>
      <c r="O31" s="90"/>
      <c r="P31" s="133"/>
      <c r="Q31" s="90"/>
      <c r="R31" s="90"/>
      <c r="S31" s="90"/>
      <c r="T31" s="133"/>
      <c r="U31" s="90"/>
      <c r="V31" s="90"/>
      <c r="W31" s="90"/>
      <c r="X31" s="133"/>
      <c r="Y31" s="90"/>
      <c r="Z31" s="90"/>
      <c r="AA31" s="90"/>
      <c r="AB31" s="133"/>
      <c r="AC31" s="88"/>
      <c r="AD31" s="88"/>
      <c r="AE31" s="88"/>
    </row>
    <row r="32" spans="1:31" ht="22.5" customHeight="1" thickBot="1" x14ac:dyDescent="0.25">
      <c r="B32" s="132"/>
      <c r="C32" s="232" t="s">
        <v>145</v>
      </c>
      <c r="D32" s="232"/>
      <c r="E32" s="232"/>
      <c r="F32" s="232"/>
      <c r="G32" s="232"/>
      <c r="H32" s="232"/>
      <c r="I32" s="232"/>
      <c r="J32" s="232"/>
      <c r="K32" s="232"/>
      <c r="L32" s="232"/>
      <c r="M32" s="232"/>
      <c r="N32" s="232"/>
      <c r="O32" s="90"/>
      <c r="P32" s="133"/>
      <c r="Q32" s="90"/>
      <c r="R32" s="90"/>
      <c r="S32" s="90"/>
      <c r="T32" s="133"/>
      <c r="U32" s="90"/>
      <c r="V32" s="90"/>
      <c r="W32" s="90"/>
      <c r="X32" s="133"/>
      <c r="Y32" s="90"/>
      <c r="Z32" s="90"/>
      <c r="AA32" s="90"/>
      <c r="AB32" s="133"/>
      <c r="AC32" s="88"/>
      <c r="AD32" s="88"/>
      <c r="AE32" s="88"/>
    </row>
    <row r="33" spans="2:31" ht="24" customHeight="1" x14ac:dyDescent="0.2">
      <c r="B33" s="132"/>
      <c r="C33" s="214" t="s">
        <v>146</v>
      </c>
      <c r="D33" s="215"/>
      <c r="E33" s="178"/>
      <c r="F33" s="179"/>
      <c r="G33" s="179"/>
      <c r="H33" s="179"/>
      <c r="I33" s="179"/>
      <c r="J33" s="179"/>
      <c r="K33" s="180"/>
      <c r="L33" s="190" t="s">
        <v>147</v>
      </c>
      <c r="M33" s="191"/>
      <c r="N33" s="191"/>
      <c r="O33" s="192"/>
      <c r="P33" s="202" t="s">
        <v>162</v>
      </c>
      <c r="Q33" s="203"/>
      <c r="R33" s="203"/>
      <c r="S33" s="203"/>
      <c r="T33" s="203"/>
      <c r="U33" s="91"/>
      <c r="V33" s="91"/>
      <c r="W33" s="91"/>
      <c r="X33" s="134"/>
      <c r="Y33" s="92"/>
      <c r="Z33" s="92"/>
      <c r="AA33" s="92"/>
      <c r="AB33" s="134"/>
      <c r="AC33" s="93"/>
      <c r="AD33" s="93"/>
      <c r="AE33" s="94"/>
    </row>
    <row r="34" spans="2:31" ht="29.25" customHeight="1" x14ac:dyDescent="0.2">
      <c r="B34" s="132"/>
      <c r="C34" s="216"/>
      <c r="D34" s="217"/>
      <c r="E34" s="181"/>
      <c r="F34" s="182"/>
      <c r="G34" s="182"/>
      <c r="H34" s="182"/>
      <c r="I34" s="182"/>
      <c r="J34" s="182"/>
      <c r="K34" s="183"/>
      <c r="L34" s="193"/>
      <c r="M34" s="194"/>
      <c r="N34" s="194"/>
      <c r="O34" s="195"/>
      <c r="P34" s="187" t="s">
        <v>163</v>
      </c>
      <c r="Q34" s="188"/>
      <c r="R34" s="188"/>
      <c r="S34" s="188"/>
      <c r="T34" s="188"/>
      <c r="U34" s="188"/>
      <c r="V34" s="188"/>
      <c r="W34" s="188"/>
      <c r="X34" s="188"/>
      <c r="Y34" s="188"/>
      <c r="Z34" s="188"/>
      <c r="AA34" s="188"/>
      <c r="AB34" s="188"/>
      <c r="AC34" s="188"/>
      <c r="AD34" s="188"/>
      <c r="AE34" s="189"/>
    </row>
    <row r="35" spans="2:31" ht="24" customHeight="1" x14ac:dyDescent="0.2">
      <c r="B35" s="132"/>
      <c r="C35" s="216" t="s">
        <v>148</v>
      </c>
      <c r="D35" s="217"/>
      <c r="E35" s="181"/>
      <c r="F35" s="182"/>
      <c r="G35" s="182"/>
      <c r="H35" s="182"/>
      <c r="I35" s="182"/>
      <c r="J35" s="182"/>
      <c r="K35" s="183"/>
      <c r="L35" s="196" t="s">
        <v>149</v>
      </c>
      <c r="M35" s="197"/>
      <c r="N35" s="197"/>
      <c r="O35" s="198"/>
      <c r="P35" s="208"/>
      <c r="Q35" s="209"/>
      <c r="R35" s="209"/>
      <c r="S35" s="209"/>
      <c r="T35" s="209"/>
      <c r="U35" s="209"/>
      <c r="V35" s="209"/>
      <c r="W35" s="210"/>
      <c r="X35" s="95" t="s">
        <v>164</v>
      </c>
      <c r="Y35" s="96"/>
      <c r="Z35" s="96"/>
      <c r="AA35" s="97"/>
      <c r="AB35" s="95" t="s">
        <v>165</v>
      </c>
      <c r="AC35" s="98"/>
      <c r="AD35" s="98"/>
      <c r="AE35" s="99"/>
    </row>
    <row r="36" spans="2:31" ht="29.25" customHeight="1" thickBot="1" x14ac:dyDescent="0.25">
      <c r="B36" s="132"/>
      <c r="C36" s="218"/>
      <c r="D36" s="219"/>
      <c r="E36" s="184"/>
      <c r="F36" s="185"/>
      <c r="G36" s="185"/>
      <c r="H36" s="185"/>
      <c r="I36" s="185"/>
      <c r="J36" s="185"/>
      <c r="K36" s="186"/>
      <c r="L36" s="199"/>
      <c r="M36" s="200"/>
      <c r="N36" s="200"/>
      <c r="O36" s="201"/>
      <c r="P36" s="211"/>
      <c r="Q36" s="212"/>
      <c r="R36" s="212"/>
      <c r="S36" s="212"/>
      <c r="T36" s="212"/>
      <c r="U36" s="212"/>
      <c r="V36" s="212"/>
      <c r="W36" s="213"/>
      <c r="X36" s="204"/>
      <c r="Y36" s="205"/>
      <c r="Z36" s="205"/>
      <c r="AA36" s="207"/>
      <c r="AB36" s="204"/>
      <c r="AC36" s="205"/>
      <c r="AD36" s="205"/>
      <c r="AE36" s="206"/>
    </row>
    <row r="37" spans="2:31" ht="22.5" customHeight="1" x14ac:dyDescent="0.2">
      <c r="B37" s="132"/>
      <c r="C37" s="87"/>
      <c r="D37" s="87"/>
      <c r="E37" s="89"/>
      <c r="F37" s="89"/>
      <c r="G37" s="89"/>
      <c r="H37" s="89"/>
      <c r="I37" s="89"/>
      <c r="J37" s="89"/>
      <c r="K37" s="89"/>
      <c r="L37" s="89"/>
      <c r="M37" s="90"/>
      <c r="N37" s="90"/>
      <c r="O37" s="90"/>
      <c r="P37" s="133"/>
      <c r="Q37" s="90"/>
      <c r="R37" s="90"/>
      <c r="S37" s="90"/>
      <c r="T37" s="133"/>
      <c r="U37" s="90"/>
      <c r="V37" s="90"/>
      <c r="W37" s="90"/>
      <c r="X37" s="133"/>
      <c r="Y37" s="90"/>
      <c r="Z37" s="90"/>
      <c r="AA37" s="90"/>
      <c r="AB37" s="133"/>
      <c r="AC37" s="88"/>
      <c r="AD37" s="88"/>
      <c r="AE37" s="88"/>
    </row>
  </sheetData>
  <mergeCells count="25">
    <mergeCell ref="Q3:S3"/>
    <mergeCell ref="T3:T5"/>
    <mergeCell ref="U3:W3"/>
    <mergeCell ref="X3:X5"/>
    <mergeCell ref="C33:D34"/>
    <mergeCell ref="E33:K34"/>
    <mergeCell ref="L33:O34"/>
    <mergeCell ref="P33:T33"/>
    <mergeCell ref="P34:AE34"/>
    <mergeCell ref="Y3:AA3"/>
    <mergeCell ref="AB3:AB5"/>
    <mergeCell ref="B3:D4"/>
    <mergeCell ref="E3:J4"/>
    <mergeCell ref="C35:D36"/>
    <mergeCell ref="E35:K36"/>
    <mergeCell ref="L35:O36"/>
    <mergeCell ref="P35:W36"/>
    <mergeCell ref="X36:AA36"/>
    <mergeCell ref="K3:K4"/>
    <mergeCell ref="L3:L5"/>
    <mergeCell ref="M3:O3"/>
    <mergeCell ref="P3:P5"/>
    <mergeCell ref="AB36:AE36"/>
    <mergeCell ref="AC3:AE3"/>
    <mergeCell ref="C32:N32"/>
  </mergeCells>
  <phoneticPr fontId="2"/>
  <dataValidations count="14">
    <dataValidation type="whole" imeMode="halfAlpha" allowBlank="1" showInputMessage="1" showErrorMessage="1" error="半角数字で入力して下さい。" promptTitle="登録番号" prompt="陸連登録番号を半角数字の３桁もしくは４桁で入力してください。" sqref="B6:B30" xr:uid="{00000000-0002-0000-0300-000000000000}">
      <formula1>100</formula1>
      <formula2>9999</formula2>
    </dataValidation>
    <dataValidation type="list" allowBlank="1" showInputMessage="1" showErrorMessage="1" promptTitle="種目２" prompt="プルダウンリストから選択してください。" sqref="T31 P31" xr:uid="{00000000-0002-0000-0300-000001000000}">
      <formula1>種目</formula1>
    </dataValidation>
    <dataValidation type="list" allowBlank="1" showInputMessage="1" showErrorMessage="1" promptTitle="種目１" prompt="プルダウンリストから選択してください。" sqref="L31" xr:uid="{00000000-0002-0000-0300-000002000000}">
      <formula1>種目</formula1>
    </dataValidation>
    <dataValidation imeMode="hiragana" allowBlank="1" showInputMessage="1" showErrorMessage="1" promptTitle="名" prompt="名前を入力してください。_x000a_" sqref="D14:D19" xr:uid="{00000000-0002-0000-0300-000003000000}"/>
    <dataValidation imeMode="hiragana" allowBlank="1" showInputMessage="1" showErrorMessage="1" promptTitle="姓" prompt="名字だけを入力して下さい。_x000a_" sqref="C14:C19" xr:uid="{00000000-0002-0000-0300-000004000000}"/>
    <dataValidation imeMode="halfKatakana" allowBlank="1" showInputMessage="1" showErrorMessage="1" errorTitle="半角カタカナ" error="半角カタカナで入力して下さい" promptTitle="ﾌﾘｶﾞﾅ(姓名)" prompt="自動演算で入力されます。誤っている場合は、入力し直してください。" sqref="E6:F31 G31:H31" xr:uid="{00000000-0002-0000-0300-000005000000}"/>
    <dataValidation type="whole" imeMode="halfAlpha" allowBlank="1" showInputMessage="1" showErrorMessage="1" errorTitle="秒以下" error="半角英数・2ケタで入力してください。" promptTitle="秒以下" prompt="秒以下の記録を半角数字２桁で入力してください。" sqref="AA6:AA31 AE6:AE31" xr:uid="{00000000-0002-0000-0300-000006000000}">
      <formula1>0</formula1>
      <formula2>99</formula2>
    </dataValidation>
    <dataValidation type="whole" imeMode="halfAlpha" allowBlank="1" showInputMessage="1" showErrorMessage="1" errorTitle="秒" error="以下のように換算して入力してください。_x000a_例：71秒99→1分11秒99" promptTitle="秒" prompt="秒の記録を半角数字で記入してください。" sqref="Z6:Z31 AD6:AD31" xr:uid="{00000000-0002-0000-0300-000007000000}">
      <formula1>0</formula1>
      <formula2>59</formula2>
    </dataValidation>
    <dataValidation type="whole" imeMode="halfAlpha" allowBlank="1" showInputMessage="1" showErrorMessage="1" errorTitle="分" error="半角英数で入力してください。" promptTitle="分" prompt="６０秒を超える場合は必ず入力してください。(半角英数)" sqref="Y6:Y31 AC6:AC31" xr:uid="{00000000-0002-0000-0300-000008000000}">
      <formula1>1</formula1>
      <formula2>99</formula2>
    </dataValidation>
    <dataValidation type="whole" imeMode="halfAlpha" allowBlank="1" showInputMessage="1" showErrorMessage="1" errorTitle="秒以下・cm" error="半角英数・2ケタで入力してください。" promptTitle="秒以下・cm" prompt="トラック競技の秒以下の記録_x000a_フィールド競技のｃｍの記録を半角数字２桁で入力してください。" sqref="S6:S31 O6:O31 W6:W31" xr:uid="{00000000-0002-0000-0300-000009000000}">
      <formula1>0</formula1>
      <formula2>99</formula2>
    </dataValidation>
    <dataValidation type="whole" imeMode="halfAlpha" allowBlank="1" showInputMessage="1" showErrorMessage="1" errorTitle="秒・m" error="以下のように換算して入力してください。_x000a_例：71秒99→1分11秒99" promptTitle="秒・m" prompt="トラック競技の秒の記録_x000a_フィールド競技のｍの記録を半角数字で記入してください。" sqref="R6:R31 N6:N31 V6:V31" xr:uid="{00000000-0002-0000-0300-00000A000000}">
      <formula1>0</formula1>
      <formula2>59</formula2>
    </dataValidation>
    <dataValidation type="whole" imeMode="halfAlpha" allowBlank="1" showInputMessage="1" showErrorMessage="1" errorTitle="分" error="半角英数で入力してください。" promptTitle="分" prompt="４００ｍで６０秒を超える場合、また中長距離種目は必ず入力してください。(半角英数)" sqref="Q6:Q31 M6:M31 U6:U31" xr:uid="{00000000-0002-0000-0300-00000B000000}">
      <formula1>1</formula1>
      <formula2>99</formula2>
    </dataValidation>
    <dataValidation type="list" allowBlank="1" showInputMessage="1" showErrorMessage="1" errorTitle="性別" error="プルダウンリストから選択してください。" promptTitle="性別" prompt="プルダウンリストから選択してください。" sqref="J6:J31" xr:uid="{00000000-0002-0000-0300-00000C000000}">
      <formula1>"男,女"</formula1>
    </dataValidation>
    <dataValidation imeMode="halfKatakana" allowBlank="1" showInputMessage="1" showErrorMessage="1" errorTitle="半角カタカナ" error="半角カタカナで入力して下さい" promptTitle="英字(姓名)" prompt="半角英字で直接入力してください。" sqref="G6:H30" xr:uid="{00000000-0002-0000-0300-00000D000000}"/>
  </dataValidations>
  <printOptions horizontalCentered="1" verticalCentered="1"/>
  <pageMargins left="0.23622047244094491" right="0.23622047244094491" top="0.6692913385826772" bottom="0.19685039370078741" header="0.35433070866141736" footer="0.39370078740157483"/>
  <pageSetup paperSize="9" scale="72" fitToHeight="0" orientation="landscape" r:id="rId1"/>
  <headerFooter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Title="4×100mR" prompt="4×100mRに出場する選手を選択してください。１チーム目は①、２チーム目は②…を選択してください。" xr:uid="{00000000-0002-0000-0300-00000E000000}">
          <x14:formula1>
            <xm:f>'入力規則（変更不可）'!$E$2:$E$5</xm:f>
          </x14:formula1>
          <xm:sqref>AB31 X31</xm:sqref>
        </x14:dataValidation>
        <x14:dataValidation type="list" allowBlank="1" showInputMessage="1" showErrorMessage="1" promptTitle="学年" prompt="プルダウンリストから選択してください。" xr:uid="{00000000-0002-0000-0300-00000F000000}">
          <x14:formula1>
            <xm:f>'入力規則（変更不可）'!$A$2:$A$5</xm:f>
          </x14:formula1>
          <xm:sqref>I31</xm:sqref>
        </x14:dataValidation>
        <x14:dataValidation type="list" allowBlank="1" showInputMessage="1" showErrorMessage="1" promptTitle="学年" prompt="プルダウンリストから選択してください。" xr:uid="{00000000-0002-0000-0300-000010000000}">
          <x14:formula1>
            <xm:f>'入力規則（変更不可）'!$A$6</xm:f>
          </x14:formula1>
          <xm:sqref>I6:I30</xm:sqref>
        </x14:dataValidation>
        <x14:dataValidation type="list" allowBlank="1" showInputMessage="1" showErrorMessage="1" promptTitle="種目１" prompt="プルダウンリストから選択してください。" xr:uid="{00000000-0002-0000-0300-000011000000}">
          <x14:formula1>
            <xm:f>'入力規則（変更不可）'!$G$2:$G$16</xm:f>
          </x14:formula1>
          <xm:sqref>L6:L30</xm:sqref>
        </x14:dataValidation>
        <x14:dataValidation type="list" allowBlank="1" showInputMessage="1" showErrorMessage="1" promptTitle="種目２" prompt="プルダウンリストから選択してください。" xr:uid="{00000000-0002-0000-0300-000012000000}">
          <x14:formula1>
            <xm:f>'入力規則（変更不可）'!$G$2:$G$16</xm:f>
          </x14:formula1>
          <xm:sqref>P6:P30</xm:sqref>
        </x14:dataValidation>
        <x14:dataValidation type="list" allowBlank="1" showInputMessage="1" showErrorMessage="1" promptTitle="種目３" prompt="プルダウンリストから選択してください。" xr:uid="{00000000-0002-0000-0300-000013000000}">
          <x14:formula1>
            <xm:f>'入力規則（変更不可）'!$G$2:$G$16</xm:f>
          </x14:formula1>
          <xm:sqref>T6:T30</xm:sqref>
        </x14:dataValidation>
        <x14:dataValidation type="list" allowBlank="1" showInputMessage="1" showErrorMessage="1" promptTitle="4×100mR" prompt="4×100mRに出場する選手を選択してください。１チーム６名までエントリー可能です。複数チームエントリーする場合は①～④で選択してください。" xr:uid="{00000000-0002-0000-0300-000014000000}">
          <x14:formula1>
            <xm:f>'入力規則（変更不可）'!$E$6:$E$9</xm:f>
          </x14:formula1>
          <xm:sqref>X6:X30</xm:sqref>
        </x14:dataValidation>
        <x14:dataValidation type="list" allowBlank="1" showInputMessage="1" showErrorMessage="1" promptTitle="4×400mR" prompt="4×400mRに出場する選手を選択してください。１チーム６名までエントリー可能です。複数チームエントリーする場合は①～④で選択してください。" xr:uid="{00000000-0002-0000-0300-000015000000}">
          <x14:formula1>
            <xm:f>'入力規則（変更不可）'!$F$6:$F$9</xm:f>
          </x14:formula1>
          <xm:sqref>AB6:AB30</xm:sqref>
        </x14:dataValidation>
        <x14:dataValidation type="list" allowBlank="1" showInputMessage="1" showErrorMessage="1" promptTitle="所属" prompt="プルダウンリストから選択してください。リストにない学校や今年度新たに登録した学校は直接入力してください。" xr:uid="{00000000-0002-0000-0300-000016000000}">
          <x14:formula1>
            <xm:f>'入力規則（変更不可）'!$H$2:$H$82</xm:f>
          </x14:formula1>
          <xm:sqref>K6:K31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1"/>
  <sheetViews>
    <sheetView workbookViewId="0">
      <selection activeCell="L12" sqref="L12"/>
    </sheetView>
  </sheetViews>
  <sheetFormatPr defaultColWidth="8.90625" defaultRowHeight="13" x14ac:dyDescent="0.2"/>
  <cols>
    <col min="2" max="6" width="11.26953125" customWidth="1"/>
  </cols>
  <sheetData>
    <row r="1" spans="2:6" ht="18.75" customHeight="1" thickTop="1" thickBot="1" x14ac:dyDescent="0.25">
      <c r="B1" s="6"/>
      <c r="C1" s="7" t="s">
        <v>40</v>
      </c>
      <c r="D1" s="8" t="s">
        <v>41</v>
      </c>
      <c r="E1" s="8" t="s">
        <v>53</v>
      </c>
      <c r="F1" s="9" t="s">
        <v>54</v>
      </c>
    </row>
    <row r="2" spans="2:6" ht="18.75" customHeight="1" thickTop="1" x14ac:dyDescent="0.2">
      <c r="B2" s="10" t="s">
        <v>30</v>
      </c>
      <c r="C2" s="11">
        <f>COUNTIF(男子!L$6:AB$30,B$2:B$16)</f>
        <v>0</v>
      </c>
      <c r="D2" s="107">
        <f>COUNTIF(女子!L$6:AB$30,B$2:B$16)</f>
        <v>0</v>
      </c>
      <c r="E2" s="24">
        <f>COUNTIFS(ＯＰ!$J$6:$J$30,"男",ＯＰ!L$6:L$30,B2)+COUNTIFS(ＯＰ!$J$6:$J$30,"男",ＯＰ!P$6:P$30,B2)+COUNTIFS(ＯＰ!$J$6:$J$30,"男",ＯＰ!T$6:T$30,B2)</f>
        <v>0</v>
      </c>
      <c r="F2" s="13">
        <f>COUNTIFS(ＯＰ!$J$6:$J$30,"女",ＯＰ!L$6:L$30,C2)+COUNTIFS(ＯＰ!$J$6:$J$30,"女",ＯＰ!P$6:P$30,C2)+COUNTIFS(ＯＰ!$J$6:$J$30,"女",ＯＰ!T$6:T$30,C2)</f>
        <v>0</v>
      </c>
    </row>
    <row r="3" spans="2:6" ht="18.75" customHeight="1" x14ac:dyDescent="0.2">
      <c r="B3" s="14" t="s">
        <v>35</v>
      </c>
      <c r="C3" s="15">
        <f>COUNTIF(男子!L$6:AB$30,B$2:B$16)</f>
        <v>0</v>
      </c>
      <c r="D3" s="12">
        <f>COUNTIF(女子!L$6:AB$30,B$2:B$16)</f>
        <v>0</v>
      </c>
      <c r="E3" s="16">
        <f>COUNTIFS(ＯＰ!$J$6:$J$30,"男",ＯＰ!L$6:L$30,B3)+COUNTIFS(ＯＰ!$J$6:$J$30,"男",ＯＰ!P$6:P$30,B3)+COUNTIFS(ＯＰ!$J$6:$J$30,"男",ＯＰ!T$6:T$30,B3)</f>
        <v>0</v>
      </c>
      <c r="F3" s="17">
        <f>COUNTIFS(ＯＰ!$J$6:$J$30,"女",ＯＰ!L$6:L$30,C3)+COUNTIFS(ＯＰ!$J$6:$J$30,"女",ＯＰ!P$6:P$30,C3)+COUNTIFS(ＯＰ!$J$6:$J$30,"女",ＯＰ!T$6:T$30,C3)</f>
        <v>0</v>
      </c>
    </row>
    <row r="4" spans="2:6" ht="18.75" customHeight="1" x14ac:dyDescent="0.2">
      <c r="B4" s="14" t="s">
        <v>34</v>
      </c>
      <c r="C4" s="15">
        <f>COUNTIF(男子!L$6:AB$30,B$2:B$16)</f>
        <v>0</v>
      </c>
      <c r="D4" s="12">
        <f>COUNTIF(女子!L$6:AB$30,B$2:B$16)</f>
        <v>0</v>
      </c>
      <c r="E4" s="16">
        <f>COUNTIFS(ＯＰ!$J$6:$J$30,"男",ＯＰ!L$6:L$30,B4)+COUNTIFS(ＯＰ!$J$6:$J$30,"男",ＯＰ!P$6:P$30,B4)+COUNTIFS(ＯＰ!$J$6:$J$30,"男",ＯＰ!T$6:T$30,B4)</f>
        <v>0</v>
      </c>
      <c r="F4" s="17">
        <f>COUNTIFS(ＯＰ!$J$6:$J$30,"女",ＯＰ!L$6:L$30,C4)+COUNTIFS(ＯＰ!$J$6:$J$30,"女",ＯＰ!P$6:P$30,C4)+COUNTIFS(ＯＰ!$J$6:$J$30,"女",ＯＰ!T$6:T$30,C4)</f>
        <v>0</v>
      </c>
    </row>
    <row r="5" spans="2:6" ht="18.75" customHeight="1" x14ac:dyDescent="0.2">
      <c r="B5" s="14" t="s">
        <v>33</v>
      </c>
      <c r="C5" s="15">
        <f>COUNTIF(男子!L$6:AB$30,B$2:B$16)</f>
        <v>0</v>
      </c>
      <c r="D5" s="12">
        <f>COUNTIF(女子!L$6:AB$30,B$2:B$16)</f>
        <v>0</v>
      </c>
      <c r="E5" s="16">
        <f>COUNTIFS(ＯＰ!$J$6:$J$30,"男",ＯＰ!L$6:L$30,B5)+COUNTIFS(ＯＰ!$J$6:$J$30,"男",ＯＰ!P$6:P$30,B5)+COUNTIFS(ＯＰ!$J$6:$J$30,"男",ＯＰ!T$6:T$30,B5)</f>
        <v>0</v>
      </c>
      <c r="F5" s="17">
        <f>COUNTIFS(ＯＰ!$J$6:$J$30,"女",ＯＰ!L$6:L$30,C5)+COUNTIFS(ＯＰ!$J$6:$J$30,"女",ＯＰ!P$6:P$30,C5)+COUNTIFS(ＯＰ!$J$6:$J$30,"女",ＯＰ!T$6:T$30,C5)</f>
        <v>0</v>
      </c>
    </row>
    <row r="6" spans="2:6" ht="18.75" customHeight="1" x14ac:dyDescent="0.2">
      <c r="B6" s="14" t="s">
        <v>32</v>
      </c>
      <c r="C6" s="15">
        <f>COUNTIF(男子!L$6:AB$30,B$2:B$16)</f>
        <v>0</v>
      </c>
      <c r="D6" s="12">
        <f>COUNTIF(女子!L$6:AB$30,B$2:B$16)</f>
        <v>0</v>
      </c>
      <c r="E6" s="16">
        <f>COUNTIFS(ＯＰ!$J$6:$J$30,"男",ＯＰ!L$6:L$30,B6)+COUNTIFS(ＯＰ!$J$6:$J$30,"男",ＯＰ!P$6:P$30,B6)+COUNTIFS(ＯＰ!$J$6:$J$30,"男",ＯＰ!T$6:T$30,B6)</f>
        <v>0</v>
      </c>
      <c r="F6" s="17">
        <f>COUNTIFS(ＯＰ!$J$6:$J$30,"女",ＯＰ!L$6:L$30,C6)+COUNTIFS(ＯＰ!$J$6:$J$30,"女",ＯＰ!P$6:P$30,C6)+COUNTIFS(ＯＰ!$J$6:$J$30,"女",ＯＰ!T$6:T$30,C6)</f>
        <v>0</v>
      </c>
    </row>
    <row r="7" spans="2:6" ht="18.75" customHeight="1" x14ac:dyDescent="0.2">
      <c r="B7" s="14" t="s">
        <v>38</v>
      </c>
      <c r="C7" s="15">
        <f>COUNTIF(男子!L$6:AB$30,B$2:B$16)</f>
        <v>0</v>
      </c>
      <c r="D7" s="12">
        <f>COUNTIF(女子!L$6:AB$30,B$2:B$16)</f>
        <v>0</v>
      </c>
      <c r="E7" s="16">
        <f>COUNTIFS(ＯＰ!$J$6:$J$30,"男",ＯＰ!L$6:L$30,B7)+COUNTIFS(ＯＰ!$J$6:$J$30,"男",ＯＰ!P$6:P$30,B7)+COUNTIFS(ＯＰ!$J$6:$J$30,"男",ＯＰ!T$6:T$30,B7)</f>
        <v>0</v>
      </c>
      <c r="F7" s="17">
        <f>COUNTIFS(ＯＰ!$J$6:$J$30,"女",ＯＰ!L$6:L$30,C7)+COUNTIFS(ＯＰ!$J$6:$J$30,"女",ＯＰ!P$6:P$30,C7)+COUNTIFS(ＯＰ!$J$6:$J$30,"女",ＯＰ!T$6:T$30,C7)</f>
        <v>0</v>
      </c>
    </row>
    <row r="8" spans="2:6" ht="18.75" customHeight="1" x14ac:dyDescent="0.2">
      <c r="B8" s="14" t="s">
        <v>36</v>
      </c>
      <c r="C8" s="15">
        <f>COUNTIF(男子!L$6:AB$30,B$2:B$16)</f>
        <v>0</v>
      </c>
      <c r="D8" s="12">
        <f>COUNTIF(女子!L$6:AB$30,B$2:B$16)</f>
        <v>0</v>
      </c>
      <c r="E8" s="16">
        <f>COUNTIFS(ＯＰ!$J$6:$J$30,"男",ＯＰ!L$6:L$30,B8)+COUNTIFS(ＯＰ!$J$6:$J$30,"男",ＯＰ!P$6:P$30,B8)+COUNTIFS(ＯＰ!$J$6:$J$30,"男",ＯＰ!T$6:T$30,B8)</f>
        <v>0</v>
      </c>
      <c r="F8" s="17">
        <f>COUNTIFS(ＯＰ!$J$6:$J$30,"女",ＯＰ!L$6:L$30,C8)+COUNTIFS(ＯＰ!$J$6:$J$30,"女",ＯＰ!P$6:P$30,C8)+COUNTIFS(ＯＰ!$J$6:$J$30,"女",ＯＰ!T$6:T$30,C8)</f>
        <v>0</v>
      </c>
    </row>
    <row r="9" spans="2:6" ht="18.75" customHeight="1" x14ac:dyDescent="0.2">
      <c r="B9" s="14" t="s">
        <v>39</v>
      </c>
      <c r="C9" s="15">
        <f>COUNTIF(男子!L$6:AB$30,B$2:B$16)</f>
        <v>0</v>
      </c>
      <c r="D9" s="12">
        <f>COUNTIF(女子!L$6:AB$30,B$2:B$16)</f>
        <v>0</v>
      </c>
      <c r="E9" s="16">
        <f>COUNTIFS(ＯＰ!$J$6:$J$30,"男",ＯＰ!L$6:L$30,B9)+COUNTIFS(ＯＰ!$J$6:$J$30,"男",ＯＰ!P$6:P$30,B9)+COUNTIFS(ＯＰ!$J$6:$J$30,"男",ＯＰ!T$6:T$30,B9)</f>
        <v>0</v>
      </c>
      <c r="F9" s="17">
        <f>COUNTIFS(ＯＰ!$J$6:$J$30,"女",ＯＰ!L$6:L$30,C9)+COUNTIFS(ＯＰ!$J$6:$J$30,"女",ＯＰ!P$6:P$30,C9)+COUNTIFS(ＯＰ!$J$6:$J$30,"女",ＯＰ!T$6:T$30,C9)</f>
        <v>0</v>
      </c>
    </row>
    <row r="10" spans="2:6" ht="18.75" customHeight="1" x14ac:dyDescent="0.2">
      <c r="B10" s="14" t="s">
        <v>37</v>
      </c>
      <c r="C10" s="15">
        <f>COUNTIF(男子!L$6:AB$30,B$2:B$16)</f>
        <v>0</v>
      </c>
      <c r="D10" s="12">
        <f>COUNTIF(女子!L$6:AB$30,B$2:B$16)</f>
        <v>0</v>
      </c>
      <c r="E10" s="16">
        <f>COUNTIFS(ＯＰ!$J$6:$J$30,"男",ＯＰ!L$6:L$30,B10)+COUNTIFS(ＯＰ!$J$6:$J$30,"男",ＯＰ!P$6:P$30,B10)+COUNTIFS(ＯＰ!$J$6:$J$30,"男",ＯＰ!T$6:T$30,B10)</f>
        <v>0</v>
      </c>
      <c r="F10" s="17">
        <f>COUNTIFS(ＯＰ!$J$6:$J$30,"女",ＯＰ!L$6:L$30,C10)+COUNTIFS(ＯＰ!$J$6:$J$30,"女",ＯＰ!P$6:P$30,C10)+COUNTIFS(ＯＰ!$J$6:$J$30,"女",ＯＰ!T$6:T$30,C10)</f>
        <v>0</v>
      </c>
    </row>
    <row r="11" spans="2:6" ht="18.75" customHeight="1" x14ac:dyDescent="0.2">
      <c r="B11" s="14" t="s">
        <v>31</v>
      </c>
      <c r="C11" s="15">
        <f>COUNTIF(男子!L$6:AB$30,B$2:B$16)</f>
        <v>0</v>
      </c>
      <c r="D11" s="12">
        <f>COUNTIF(女子!L$6:AB$30,B$2:B$16)</f>
        <v>0</v>
      </c>
      <c r="E11" s="16">
        <f>COUNTIFS(ＯＰ!$J$6:$J$30,"男",ＯＰ!L$6:L$30,B11)+COUNTIFS(ＯＰ!$J$6:$J$30,"男",ＯＰ!P$6:P$30,B11)+COUNTIFS(ＯＰ!$J$6:$J$30,"男",ＯＰ!T$6:T$30,B11)</f>
        <v>0</v>
      </c>
      <c r="F11" s="17">
        <f>COUNTIFS(ＯＰ!$J$6:$J$30,"女",ＯＰ!L$6:L$30,C11)+COUNTIFS(ＯＰ!$J$6:$J$30,"女",ＯＰ!P$6:P$30,C11)+COUNTIFS(ＯＰ!$J$6:$J$30,"女",ＯＰ!T$6:T$30,C11)</f>
        <v>0</v>
      </c>
    </row>
    <row r="12" spans="2:6" ht="18.75" customHeight="1" x14ac:dyDescent="0.2">
      <c r="B12" s="14" t="s">
        <v>45</v>
      </c>
      <c r="C12" s="15">
        <f>COUNTIF(男子!L$6:AB$30,B$2:B$16)</f>
        <v>0</v>
      </c>
      <c r="D12" s="12">
        <f>COUNTIF(女子!L$6:AB$30,B$2:B$16)</f>
        <v>0</v>
      </c>
      <c r="E12" s="16">
        <f>COUNTIFS(ＯＰ!$J$6:$J$30,"男",ＯＰ!L$6:L$30,B12)+COUNTIFS(ＯＰ!$J$6:$J$30,"男",ＯＰ!P$6:P$30,B12)+COUNTIFS(ＯＰ!$J$6:$J$30,"男",ＯＰ!T$6:T$30,B12)</f>
        <v>0</v>
      </c>
      <c r="F12" s="17">
        <f>COUNTIFS(ＯＰ!$J$6:$J$30,"女",ＯＰ!L$6:L$30,C12)+COUNTIFS(ＯＰ!$J$6:$J$30,"女",ＯＰ!P$6:P$30,C12)+COUNTIFS(ＯＰ!$J$6:$J$30,"女",ＯＰ!T$6:T$30,C12)</f>
        <v>0</v>
      </c>
    </row>
    <row r="13" spans="2:6" ht="18.75" customHeight="1" x14ac:dyDescent="0.2">
      <c r="B13" s="14" t="s">
        <v>46</v>
      </c>
      <c r="C13" s="15">
        <f>COUNTIF(男子!L$6:AB$30,B$2:B$16)</f>
        <v>0</v>
      </c>
      <c r="D13" s="12">
        <f>COUNTIF(女子!L$6:AB$30,B$2:B$16)</f>
        <v>0</v>
      </c>
      <c r="E13" s="16">
        <f>COUNTIFS(ＯＰ!$J$6:$J$30,"男",ＯＰ!L$6:L$30,B13)+COUNTIFS(ＯＰ!$J$6:$J$30,"男",ＯＰ!P$6:P$30,B13)+COUNTIFS(ＯＰ!$J$6:$J$30,"男",ＯＰ!T$6:T$30,B13)</f>
        <v>0</v>
      </c>
      <c r="F13" s="17">
        <f>COUNTIFS(ＯＰ!$J$6:$J$30,"女",ＯＰ!L$6:L$30,C13)+COUNTIFS(ＯＰ!$J$6:$J$30,"女",ＯＰ!P$6:P$30,C13)+COUNTIFS(ＯＰ!$J$6:$J$30,"女",ＯＰ!T$6:T$30,C13)</f>
        <v>0</v>
      </c>
    </row>
    <row r="14" spans="2:6" ht="18.75" customHeight="1" x14ac:dyDescent="0.2">
      <c r="B14" s="14" t="s">
        <v>47</v>
      </c>
      <c r="C14" s="15">
        <f>COUNTIF(男子!L$6:AB$30,B$2:B$16)</f>
        <v>0</v>
      </c>
      <c r="D14" s="12">
        <f>COUNTIF(女子!L$6:AB$30,B$2:B$16)</f>
        <v>0</v>
      </c>
      <c r="E14" s="16">
        <f>COUNTIFS(ＯＰ!$J$6:$J$30,"男",ＯＰ!L$6:L$30,B14)+COUNTIFS(ＯＰ!$J$6:$J$30,"男",ＯＰ!P$6:P$30,B14)+COUNTIFS(ＯＰ!$J$6:$J$30,"男",ＯＰ!T$6:T$30,B14)</f>
        <v>0</v>
      </c>
      <c r="F14" s="17">
        <f>COUNTIFS(ＯＰ!$J$6:$J$30,"女",ＯＰ!L$6:L$30,C14)+COUNTIFS(ＯＰ!$J$6:$J$30,"女",ＯＰ!P$6:P$30,C14)+COUNTIFS(ＯＰ!$J$6:$J$30,"女",ＯＰ!T$6:T$30,C14)</f>
        <v>0</v>
      </c>
    </row>
    <row r="15" spans="2:6" ht="18.75" customHeight="1" x14ac:dyDescent="0.2">
      <c r="B15" s="14" t="s">
        <v>48</v>
      </c>
      <c r="C15" s="15">
        <f>COUNTIF(男子!L$6:AB$30,B$2:B$16)</f>
        <v>0</v>
      </c>
      <c r="D15" s="12">
        <f>COUNTIF(女子!L$6:AB$30,B$2:B$16)</f>
        <v>0</v>
      </c>
      <c r="E15" s="16">
        <f>COUNTIFS(ＯＰ!$J$6:$J$30,"男",ＯＰ!L$6:L$30,B15)+COUNTIFS(ＯＰ!$J$6:$J$30,"男",ＯＰ!P$6:P$30,B15)+COUNTIFS(ＯＰ!$J$6:$J$30,"男",ＯＰ!T$6:T$30,B15)</f>
        <v>0</v>
      </c>
      <c r="F15" s="17">
        <f>COUNTIFS(ＯＰ!$J$6:$J$30,"女",ＯＰ!L$6:L$30,C15)+COUNTIFS(ＯＰ!$J$6:$J$30,"女",ＯＰ!P$6:P$30,C15)+COUNTIFS(ＯＰ!$J$6:$J$30,"女",ＯＰ!T$6:T$30,C15)</f>
        <v>0</v>
      </c>
    </row>
    <row r="16" spans="2:6" ht="18.75" customHeight="1" thickBot="1" x14ac:dyDescent="0.25">
      <c r="B16" s="18" t="s">
        <v>49</v>
      </c>
      <c r="C16" s="19">
        <f>COUNTIF(男子!L$6:AB$30,B$2:B$16)</f>
        <v>0</v>
      </c>
      <c r="D16" s="12">
        <f>COUNTIF(女子!L$6:AB$30,B$2:B$16)</f>
        <v>0</v>
      </c>
      <c r="E16" s="20">
        <f>COUNTIFS(ＯＰ!$J$6:$J$30,"男",ＯＰ!L$6:L$30,B16)+COUNTIFS(ＯＰ!$J$6:$J$30,"男",ＯＰ!P$6:P$30,B16)+COUNTIFS(ＯＰ!$J$6:$J$30,"男",ＯＰ!T$6:T$30,B16)</f>
        <v>0</v>
      </c>
      <c r="F16" s="21">
        <f>COUNTIFS(ＯＰ!$J$6:$J$30,"女",ＯＰ!L$6:L$30,C16)+COUNTIFS(ＯＰ!$J$6:$J$30,"女",ＯＰ!P$6:P$30,C16)+COUNTIFS(ＯＰ!$J$6:$J$30,"女",ＯＰ!T$6:T$30,C16)</f>
        <v>0</v>
      </c>
    </row>
    <row r="17" spans="2:6" ht="18.75" customHeight="1" thickTop="1" x14ac:dyDescent="0.2">
      <c r="B17" s="22" t="s">
        <v>42</v>
      </c>
      <c r="C17" s="23">
        <f>SUM(C2:C16)</f>
        <v>0</v>
      </c>
      <c r="D17" s="24">
        <f>SUM(D2:D16)</f>
        <v>0</v>
      </c>
      <c r="E17" s="24">
        <f>SUM(E2:E16)</f>
        <v>0</v>
      </c>
      <c r="F17" s="25">
        <f>SUM(F2:F16)</f>
        <v>0</v>
      </c>
    </row>
    <row r="18" spans="2:6" ht="18.75" customHeight="1" x14ac:dyDescent="0.2">
      <c r="B18" s="26" t="s">
        <v>43</v>
      </c>
      <c r="C18" s="15"/>
      <c r="D18" s="16"/>
      <c r="E18" s="16"/>
      <c r="F18" s="17"/>
    </row>
    <row r="19" spans="2:6" ht="18.75" customHeight="1" thickBot="1" x14ac:dyDescent="0.25">
      <c r="B19" s="27" t="s">
        <v>44</v>
      </c>
      <c r="C19" s="28"/>
      <c r="D19" s="29"/>
      <c r="E19" s="29"/>
      <c r="F19" s="30"/>
    </row>
    <row r="20" spans="2:6" ht="13.5" thickTop="1" x14ac:dyDescent="0.2"/>
    <row r="21" spans="2:6" x14ac:dyDescent="0.2">
      <c r="B21" s="239"/>
      <c r="C21" s="239"/>
      <c r="D21" s="239"/>
    </row>
  </sheetData>
  <sheetProtection algorithmName="SHA-512" hashValue="j7LHbwOi46tCx3wRNx7xf7VkrmUPyzRwzXc1NvBsBJ5VwkNrwQw43HDmsrG2e+a61xHK0xZfGWpsv99p9/K0OQ==" saltValue="Gu7xXqId752MstKxdeaegA==" spinCount="100000" sheet="1" objects="1" scenarios="1"/>
  <mergeCells count="1">
    <mergeCell ref="B21:D21"/>
  </mergeCells>
  <phoneticPr fontId="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sheetPr>
  <dimension ref="A1:R160"/>
  <sheetViews>
    <sheetView topLeftCell="G134" workbookViewId="0">
      <selection activeCell="M9" sqref="M9"/>
    </sheetView>
  </sheetViews>
  <sheetFormatPr defaultColWidth="13" defaultRowHeight="13" x14ac:dyDescent="0.2"/>
  <cols>
    <col min="1" max="2" width="5.08984375" style="1" bestFit="1" customWidth="1"/>
    <col min="3" max="3" width="12.08984375" style="1" bestFit="1" customWidth="1"/>
    <col min="4" max="8" width="13" style="1"/>
    <col min="9" max="9" width="6.90625" style="1" customWidth="1"/>
    <col min="10" max="10" width="9.36328125" style="1" customWidth="1"/>
    <col min="12" max="13" width="10.26953125" customWidth="1"/>
    <col min="19" max="16384" width="13" style="1"/>
  </cols>
  <sheetData>
    <row r="1" spans="1:18" x14ac:dyDescent="0.2">
      <c r="A1" s="1" t="s">
        <v>8</v>
      </c>
      <c r="B1" s="1" t="s">
        <v>18</v>
      </c>
      <c r="C1" s="1" t="s">
        <v>55</v>
      </c>
      <c r="D1" s="1" t="s">
        <v>56</v>
      </c>
      <c r="E1" s="1" t="s">
        <v>166</v>
      </c>
      <c r="F1" s="1" t="s">
        <v>167</v>
      </c>
      <c r="G1" s="1" t="s">
        <v>59</v>
      </c>
      <c r="H1" s="1" t="s">
        <v>5</v>
      </c>
      <c r="J1" s="1" t="s">
        <v>787</v>
      </c>
      <c r="K1" t="s">
        <v>788</v>
      </c>
      <c r="N1" t="s">
        <v>789</v>
      </c>
      <c r="Q1" t="s">
        <v>791</v>
      </c>
      <c r="R1" t="s">
        <v>790</v>
      </c>
    </row>
    <row r="2" spans="1:18" x14ac:dyDescent="0.2">
      <c r="A2" s="1">
        <v>1</v>
      </c>
      <c r="B2" s="1" t="s">
        <v>9</v>
      </c>
      <c r="C2" s="1" t="s">
        <v>29</v>
      </c>
      <c r="D2" s="1" t="s">
        <v>29</v>
      </c>
      <c r="E2" s="1" t="s">
        <v>57</v>
      </c>
      <c r="F2" s="1" t="s">
        <v>168</v>
      </c>
      <c r="G2" s="1" t="s">
        <v>30</v>
      </c>
      <c r="H2" s="1" t="s">
        <v>63</v>
      </c>
      <c r="J2" s="1">
        <v>101</v>
      </c>
      <c r="K2" t="s">
        <v>683</v>
      </c>
      <c r="L2" t="s">
        <v>1042</v>
      </c>
      <c r="M2" t="s">
        <v>1041</v>
      </c>
      <c r="N2" t="s">
        <v>684</v>
      </c>
      <c r="O2" t="s">
        <v>1320</v>
      </c>
      <c r="P2" t="s">
        <v>1319</v>
      </c>
      <c r="Q2" t="s">
        <v>685</v>
      </c>
      <c r="R2" t="s">
        <v>682</v>
      </c>
    </row>
    <row r="3" spans="1:18" x14ac:dyDescent="0.2">
      <c r="A3" s="1">
        <v>2</v>
      </c>
      <c r="B3" s="1" t="s">
        <v>10</v>
      </c>
      <c r="C3" s="1" t="s">
        <v>19</v>
      </c>
      <c r="D3" s="1" t="s">
        <v>19</v>
      </c>
      <c r="G3" s="1" t="s">
        <v>35</v>
      </c>
      <c r="H3" s="1" t="s">
        <v>64</v>
      </c>
      <c r="J3" s="1">
        <v>102</v>
      </c>
      <c r="K3" t="s">
        <v>693</v>
      </c>
      <c r="L3" t="s">
        <v>1046</v>
      </c>
      <c r="M3" t="s">
        <v>1047</v>
      </c>
      <c r="N3" t="s">
        <v>694</v>
      </c>
      <c r="O3" t="s">
        <v>1324</v>
      </c>
      <c r="P3" t="s">
        <v>1325</v>
      </c>
      <c r="Q3" t="s">
        <v>695</v>
      </c>
      <c r="R3" t="s">
        <v>696</v>
      </c>
    </row>
    <row r="4" spans="1:18" x14ac:dyDescent="0.2">
      <c r="A4" s="1">
        <v>3</v>
      </c>
      <c r="C4" s="1" t="s">
        <v>20</v>
      </c>
      <c r="D4" s="1" t="s">
        <v>20</v>
      </c>
      <c r="G4" s="1" t="s">
        <v>34</v>
      </c>
      <c r="H4" s="1" t="s">
        <v>65</v>
      </c>
      <c r="J4" s="1">
        <v>103</v>
      </c>
      <c r="K4" t="s">
        <v>697</v>
      </c>
      <c r="L4" t="s">
        <v>919</v>
      </c>
      <c r="M4" t="s">
        <v>1048</v>
      </c>
      <c r="N4" t="s">
        <v>698</v>
      </c>
      <c r="O4" t="s">
        <v>1214</v>
      </c>
      <c r="P4" t="s">
        <v>1326</v>
      </c>
      <c r="Q4" t="s">
        <v>440</v>
      </c>
      <c r="R4" t="s">
        <v>699</v>
      </c>
    </row>
    <row r="5" spans="1:18" x14ac:dyDescent="0.2">
      <c r="A5" s="1">
        <v>4</v>
      </c>
      <c r="C5" s="1" t="s">
        <v>21</v>
      </c>
      <c r="D5" s="1" t="s">
        <v>21</v>
      </c>
      <c r="E5" s="1" t="s">
        <v>173</v>
      </c>
      <c r="F5" s="1" t="s">
        <v>174</v>
      </c>
      <c r="G5" s="1" t="s">
        <v>33</v>
      </c>
      <c r="H5" s="1" t="s">
        <v>66</v>
      </c>
      <c r="J5" s="1">
        <v>104</v>
      </c>
      <c r="K5" t="s">
        <v>700</v>
      </c>
      <c r="L5" t="s">
        <v>1049</v>
      </c>
      <c r="M5" t="s">
        <v>1050</v>
      </c>
      <c r="N5" t="s">
        <v>701</v>
      </c>
      <c r="O5" t="s">
        <v>1179</v>
      </c>
      <c r="P5" t="s">
        <v>1327</v>
      </c>
      <c r="Q5" t="s">
        <v>365</v>
      </c>
      <c r="R5" t="s">
        <v>702</v>
      </c>
    </row>
    <row r="6" spans="1:18" x14ac:dyDescent="0.2">
      <c r="A6" s="1" t="s">
        <v>160</v>
      </c>
      <c r="C6" s="1" t="s">
        <v>15</v>
      </c>
      <c r="D6" s="1" t="s">
        <v>15</v>
      </c>
      <c r="E6" s="1" t="s">
        <v>175</v>
      </c>
      <c r="F6" s="1" t="s">
        <v>176</v>
      </c>
      <c r="G6" s="1" t="s">
        <v>32</v>
      </c>
      <c r="H6" s="1" t="s">
        <v>67</v>
      </c>
      <c r="J6" s="1">
        <v>105</v>
      </c>
      <c r="K6" t="s">
        <v>679</v>
      </c>
      <c r="L6" t="s">
        <v>1040</v>
      </c>
      <c r="M6" t="s">
        <v>1041</v>
      </c>
      <c r="N6" t="s">
        <v>680</v>
      </c>
      <c r="O6" t="s">
        <v>1318</v>
      </c>
      <c r="P6" t="s">
        <v>1319</v>
      </c>
      <c r="Q6" t="s">
        <v>681</v>
      </c>
      <c r="R6" t="s">
        <v>682</v>
      </c>
    </row>
    <row r="7" spans="1:18" x14ac:dyDescent="0.2">
      <c r="C7" s="5" t="s">
        <v>23</v>
      </c>
      <c r="D7" s="5" t="s">
        <v>22</v>
      </c>
      <c r="E7" s="1" t="s">
        <v>177</v>
      </c>
      <c r="F7" s="1" t="s">
        <v>180</v>
      </c>
      <c r="G7" s="1" t="s">
        <v>60</v>
      </c>
      <c r="H7" s="1" t="s">
        <v>68</v>
      </c>
      <c r="J7" s="1">
        <v>108</v>
      </c>
      <c r="K7" t="s">
        <v>672</v>
      </c>
      <c r="L7" t="s">
        <v>1037</v>
      </c>
      <c r="M7" t="s">
        <v>1038</v>
      </c>
      <c r="N7" t="s">
        <v>673</v>
      </c>
      <c r="O7" t="s">
        <v>1315</v>
      </c>
      <c r="P7" t="s">
        <v>1316</v>
      </c>
      <c r="Q7" t="s">
        <v>674</v>
      </c>
      <c r="R7" t="s">
        <v>675</v>
      </c>
    </row>
    <row r="8" spans="1:18" x14ac:dyDescent="0.2">
      <c r="C8" s="1" t="s">
        <v>25</v>
      </c>
      <c r="D8" s="1" t="s">
        <v>24</v>
      </c>
      <c r="E8" s="1" t="s">
        <v>178</v>
      </c>
      <c r="F8" s="1" t="s">
        <v>181</v>
      </c>
      <c r="G8" s="1" t="s">
        <v>36</v>
      </c>
      <c r="H8" s="1" t="s">
        <v>69</v>
      </c>
      <c r="J8" s="1">
        <v>109</v>
      </c>
      <c r="K8" t="s">
        <v>676</v>
      </c>
      <c r="L8" t="s">
        <v>836</v>
      </c>
      <c r="M8" t="s">
        <v>1039</v>
      </c>
      <c r="N8" t="s">
        <v>677</v>
      </c>
      <c r="O8" t="s">
        <v>1137</v>
      </c>
      <c r="P8" t="s">
        <v>1317</v>
      </c>
      <c r="Q8" t="s">
        <v>276</v>
      </c>
      <c r="R8" t="s">
        <v>678</v>
      </c>
    </row>
    <row r="9" spans="1:18" x14ac:dyDescent="0.2">
      <c r="C9" s="1" t="s">
        <v>26</v>
      </c>
      <c r="D9" s="1" t="s">
        <v>12</v>
      </c>
      <c r="E9" s="1" t="s">
        <v>179</v>
      </c>
      <c r="F9" s="1" t="s">
        <v>182</v>
      </c>
      <c r="G9" s="1" t="s">
        <v>61</v>
      </c>
      <c r="H9" s="1" t="s">
        <v>70</v>
      </c>
      <c r="J9" s="1">
        <v>110</v>
      </c>
      <c r="K9" t="s">
        <v>668</v>
      </c>
      <c r="L9" t="s">
        <v>1035</v>
      </c>
      <c r="M9" t="s">
        <v>1036</v>
      </c>
      <c r="N9" t="s">
        <v>669</v>
      </c>
      <c r="O9" t="s">
        <v>1313</v>
      </c>
      <c r="P9" t="s">
        <v>1314</v>
      </c>
      <c r="Q9" t="s">
        <v>670</v>
      </c>
      <c r="R9" t="s">
        <v>671</v>
      </c>
    </row>
    <row r="10" spans="1:18" x14ac:dyDescent="0.2">
      <c r="C10" s="1" t="s">
        <v>12</v>
      </c>
      <c r="D10" s="1" t="s">
        <v>13</v>
      </c>
      <c r="G10" s="1" t="s">
        <v>37</v>
      </c>
      <c r="H10" s="1" t="s">
        <v>71</v>
      </c>
      <c r="J10" s="1">
        <v>151</v>
      </c>
      <c r="K10" t="s">
        <v>664</v>
      </c>
      <c r="L10" t="s">
        <v>1033</v>
      </c>
      <c r="M10" t="s">
        <v>1034</v>
      </c>
      <c r="N10" t="s">
        <v>665</v>
      </c>
      <c r="O10" t="s">
        <v>1311</v>
      </c>
      <c r="P10" t="s">
        <v>1312</v>
      </c>
      <c r="Q10" t="s">
        <v>666</v>
      </c>
      <c r="R10" t="s">
        <v>667</v>
      </c>
    </row>
    <row r="11" spans="1:18" x14ac:dyDescent="0.2">
      <c r="C11" s="1" t="s">
        <v>13</v>
      </c>
      <c r="D11" s="1" t="s">
        <v>14</v>
      </c>
      <c r="G11" s="1" t="s">
        <v>31</v>
      </c>
      <c r="H11" s="1" t="s">
        <v>72</v>
      </c>
      <c r="J11" s="1">
        <v>153</v>
      </c>
      <c r="K11" t="s">
        <v>689</v>
      </c>
      <c r="L11" t="s">
        <v>1044</v>
      </c>
      <c r="M11" t="s">
        <v>1045</v>
      </c>
      <c r="N11" t="s">
        <v>690</v>
      </c>
      <c r="O11" t="s">
        <v>1322</v>
      </c>
      <c r="P11" t="s">
        <v>1323</v>
      </c>
      <c r="Q11" t="s">
        <v>691</v>
      </c>
      <c r="R11" t="s">
        <v>692</v>
      </c>
    </row>
    <row r="12" spans="1:18" x14ac:dyDescent="0.2">
      <c r="C12" s="1" t="s">
        <v>27</v>
      </c>
      <c r="D12" s="1" t="s">
        <v>28</v>
      </c>
      <c r="G12" s="1" t="s">
        <v>12</v>
      </c>
      <c r="H12" s="1" t="s">
        <v>73</v>
      </c>
      <c r="J12" s="1">
        <v>155</v>
      </c>
      <c r="K12" t="s">
        <v>686</v>
      </c>
      <c r="L12" t="s">
        <v>1025</v>
      </c>
      <c r="M12" t="s">
        <v>1043</v>
      </c>
      <c r="N12" t="s">
        <v>687</v>
      </c>
      <c r="O12" t="s">
        <v>1303</v>
      </c>
      <c r="P12" t="s">
        <v>1321</v>
      </c>
      <c r="Q12" t="s">
        <v>650</v>
      </c>
      <c r="R12" t="s">
        <v>688</v>
      </c>
    </row>
    <row r="13" spans="1:18" x14ac:dyDescent="0.2">
      <c r="C13" s="1" t="s">
        <v>14</v>
      </c>
      <c r="G13" s="1" t="s">
        <v>13</v>
      </c>
      <c r="H13" s="1" t="s">
        <v>74</v>
      </c>
      <c r="J13" s="1">
        <v>301</v>
      </c>
      <c r="K13" t="s">
        <v>321</v>
      </c>
      <c r="L13" t="s">
        <v>860</v>
      </c>
      <c r="M13" t="s">
        <v>861</v>
      </c>
      <c r="N13" t="s">
        <v>322</v>
      </c>
      <c r="O13" t="s">
        <v>1159</v>
      </c>
      <c r="P13" t="s">
        <v>1160</v>
      </c>
      <c r="Q13" t="s">
        <v>323</v>
      </c>
      <c r="R13" t="s">
        <v>324</v>
      </c>
    </row>
    <row r="14" spans="1:18" x14ac:dyDescent="0.2">
      <c r="C14" s="1" t="s">
        <v>28</v>
      </c>
      <c r="G14" s="1" t="s">
        <v>27</v>
      </c>
      <c r="H14" s="1" t="s">
        <v>75</v>
      </c>
      <c r="J14" s="1">
        <v>302</v>
      </c>
      <c r="K14" t="s">
        <v>290</v>
      </c>
      <c r="L14" t="s">
        <v>844</v>
      </c>
      <c r="M14" t="s">
        <v>845</v>
      </c>
      <c r="N14" t="s">
        <v>291</v>
      </c>
      <c r="O14" t="s">
        <v>1144</v>
      </c>
      <c r="P14" t="s">
        <v>1145</v>
      </c>
      <c r="Q14" t="s">
        <v>292</v>
      </c>
      <c r="R14" t="s">
        <v>293</v>
      </c>
    </row>
    <row r="15" spans="1:18" x14ac:dyDescent="0.2">
      <c r="G15" s="1" t="s">
        <v>14</v>
      </c>
      <c r="H15" s="1" t="s">
        <v>76</v>
      </c>
      <c r="J15" s="1">
        <v>303</v>
      </c>
      <c r="K15" t="s">
        <v>226</v>
      </c>
      <c r="L15" t="s">
        <v>812</v>
      </c>
      <c r="M15" t="s">
        <v>813</v>
      </c>
      <c r="N15" t="s">
        <v>227</v>
      </c>
      <c r="O15" t="s">
        <v>1113</v>
      </c>
      <c r="P15" t="s">
        <v>1114</v>
      </c>
      <c r="Q15" t="s">
        <v>228</v>
      </c>
      <c r="R15" t="s">
        <v>229</v>
      </c>
    </row>
    <row r="16" spans="1:18" x14ac:dyDescent="0.2">
      <c r="G16" s="1" t="s">
        <v>28</v>
      </c>
      <c r="H16" s="1" t="s">
        <v>77</v>
      </c>
      <c r="J16" s="1">
        <v>402</v>
      </c>
      <c r="K16" t="s">
        <v>214</v>
      </c>
      <c r="L16" t="s">
        <v>806</v>
      </c>
      <c r="M16" t="s">
        <v>807</v>
      </c>
      <c r="N16" t="s">
        <v>215</v>
      </c>
      <c r="O16" t="s">
        <v>1107</v>
      </c>
      <c r="P16" t="s">
        <v>1108</v>
      </c>
      <c r="Q16" t="s">
        <v>216</v>
      </c>
      <c r="R16" t="s">
        <v>217</v>
      </c>
    </row>
    <row r="17" spans="8:18" x14ac:dyDescent="0.2">
      <c r="H17" s="1" t="s">
        <v>78</v>
      </c>
      <c r="J17" s="1">
        <v>403</v>
      </c>
      <c r="K17" t="s">
        <v>310</v>
      </c>
      <c r="L17" t="s">
        <v>854</v>
      </c>
      <c r="M17" t="s">
        <v>855</v>
      </c>
      <c r="N17" t="s">
        <v>311</v>
      </c>
      <c r="O17" t="s">
        <v>1154</v>
      </c>
      <c r="P17" t="s">
        <v>1141</v>
      </c>
      <c r="Q17" t="s">
        <v>312</v>
      </c>
      <c r="R17" t="s">
        <v>285</v>
      </c>
    </row>
    <row r="18" spans="8:18" x14ac:dyDescent="0.2">
      <c r="H18" s="1" t="s">
        <v>79</v>
      </c>
      <c r="J18" s="1">
        <v>709</v>
      </c>
      <c r="K18" t="s">
        <v>503</v>
      </c>
      <c r="L18" t="s">
        <v>952</v>
      </c>
      <c r="M18" t="s">
        <v>953</v>
      </c>
      <c r="N18" t="s">
        <v>504</v>
      </c>
      <c r="O18" t="s">
        <v>1241</v>
      </c>
      <c r="P18" t="s">
        <v>1242</v>
      </c>
      <c r="Q18" t="s">
        <v>505</v>
      </c>
      <c r="R18" t="s">
        <v>506</v>
      </c>
    </row>
    <row r="19" spans="8:18" x14ac:dyDescent="0.2">
      <c r="H19" s="1" t="s">
        <v>80</v>
      </c>
      <c r="J19" s="1">
        <v>710</v>
      </c>
      <c r="K19" t="s">
        <v>499</v>
      </c>
      <c r="L19" t="s">
        <v>950</v>
      </c>
      <c r="M19" t="s">
        <v>951</v>
      </c>
      <c r="N19" t="s">
        <v>500</v>
      </c>
      <c r="O19" t="s">
        <v>1239</v>
      </c>
      <c r="P19" t="s">
        <v>1240</v>
      </c>
      <c r="Q19" t="s">
        <v>501</v>
      </c>
      <c r="R19" t="s">
        <v>502</v>
      </c>
    </row>
    <row r="20" spans="8:18" x14ac:dyDescent="0.2">
      <c r="H20" s="1" t="s">
        <v>81</v>
      </c>
      <c r="J20" s="1">
        <v>711</v>
      </c>
      <c r="K20" t="s">
        <v>529</v>
      </c>
      <c r="L20" t="s">
        <v>965</v>
      </c>
      <c r="M20" t="s">
        <v>966</v>
      </c>
      <c r="N20" t="s">
        <v>530</v>
      </c>
      <c r="O20" t="s">
        <v>1253</v>
      </c>
      <c r="P20" t="s">
        <v>1254</v>
      </c>
      <c r="Q20" t="s">
        <v>531</v>
      </c>
      <c r="R20" t="s">
        <v>532</v>
      </c>
    </row>
    <row r="21" spans="8:18" x14ac:dyDescent="0.2">
      <c r="H21" s="1" t="s">
        <v>82</v>
      </c>
      <c r="J21" s="1">
        <v>712</v>
      </c>
      <c r="K21" t="s">
        <v>521</v>
      </c>
      <c r="L21" t="s">
        <v>961</v>
      </c>
      <c r="M21" t="s">
        <v>962</v>
      </c>
      <c r="N21" t="s">
        <v>522</v>
      </c>
      <c r="O21" t="s">
        <v>1249</v>
      </c>
      <c r="P21" t="s">
        <v>1250</v>
      </c>
      <c r="Q21" t="s">
        <v>523</v>
      </c>
      <c r="R21" t="s">
        <v>524</v>
      </c>
    </row>
    <row r="22" spans="8:18" x14ac:dyDescent="0.2">
      <c r="H22" s="1" t="s">
        <v>83</v>
      </c>
      <c r="J22" s="1">
        <v>713</v>
      </c>
      <c r="K22" t="s">
        <v>533</v>
      </c>
      <c r="L22" t="s">
        <v>967</v>
      </c>
      <c r="M22" t="s">
        <v>968</v>
      </c>
      <c r="N22" t="s">
        <v>534</v>
      </c>
      <c r="O22" t="s">
        <v>1179</v>
      </c>
      <c r="P22" t="s">
        <v>1255</v>
      </c>
      <c r="Q22" t="s">
        <v>365</v>
      </c>
      <c r="R22" t="s">
        <v>535</v>
      </c>
    </row>
    <row r="23" spans="8:18" x14ac:dyDescent="0.2">
      <c r="H23" s="1" t="s">
        <v>84</v>
      </c>
      <c r="J23" s="1">
        <v>714</v>
      </c>
      <c r="K23" t="s">
        <v>495</v>
      </c>
      <c r="L23" t="s">
        <v>948</v>
      </c>
      <c r="M23" t="s">
        <v>949</v>
      </c>
      <c r="N23" t="s">
        <v>496</v>
      </c>
      <c r="O23" t="s">
        <v>1238</v>
      </c>
      <c r="P23" t="s">
        <v>1108</v>
      </c>
      <c r="Q23" t="s">
        <v>497</v>
      </c>
      <c r="R23" t="s">
        <v>498</v>
      </c>
    </row>
    <row r="24" spans="8:18" x14ac:dyDescent="0.2">
      <c r="H24" s="1" t="s">
        <v>85</v>
      </c>
      <c r="J24" s="1">
        <v>715</v>
      </c>
      <c r="K24" t="s">
        <v>507</v>
      </c>
      <c r="L24" t="s">
        <v>954</v>
      </c>
      <c r="M24" t="s">
        <v>955</v>
      </c>
      <c r="N24" t="s">
        <v>508</v>
      </c>
      <c r="O24" t="s">
        <v>1243</v>
      </c>
      <c r="P24" t="s">
        <v>1244</v>
      </c>
      <c r="Q24" t="s">
        <v>509</v>
      </c>
      <c r="R24" t="s">
        <v>510</v>
      </c>
    </row>
    <row r="25" spans="8:18" x14ac:dyDescent="0.2">
      <c r="H25" s="1" t="s">
        <v>86</v>
      </c>
      <c r="J25" s="1">
        <v>761</v>
      </c>
      <c r="K25" t="s">
        <v>525</v>
      </c>
      <c r="L25" t="s">
        <v>963</v>
      </c>
      <c r="M25" t="s">
        <v>964</v>
      </c>
      <c r="N25" t="s">
        <v>526</v>
      </c>
      <c r="O25" t="s">
        <v>1251</v>
      </c>
      <c r="P25" t="s">
        <v>1252</v>
      </c>
      <c r="Q25" t="s">
        <v>527</v>
      </c>
      <c r="R25" t="s">
        <v>528</v>
      </c>
    </row>
    <row r="26" spans="8:18" x14ac:dyDescent="0.2">
      <c r="H26" s="1" t="s">
        <v>87</v>
      </c>
      <c r="J26" s="1">
        <v>762</v>
      </c>
      <c r="K26" t="s">
        <v>511</v>
      </c>
      <c r="L26" t="s">
        <v>818</v>
      </c>
      <c r="M26" t="s">
        <v>956</v>
      </c>
      <c r="N26" t="s">
        <v>512</v>
      </c>
      <c r="O26" t="s">
        <v>1119</v>
      </c>
      <c r="P26" t="s">
        <v>1245</v>
      </c>
      <c r="Q26" t="s">
        <v>240</v>
      </c>
      <c r="R26" t="s">
        <v>513</v>
      </c>
    </row>
    <row r="27" spans="8:18" x14ac:dyDescent="0.2">
      <c r="H27" s="1" t="s">
        <v>88</v>
      </c>
      <c r="J27" s="1">
        <v>763</v>
      </c>
      <c r="K27" t="s">
        <v>518</v>
      </c>
      <c r="L27" t="s">
        <v>959</v>
      </c>
      <c r="M27" t="s">
        <v>960</v>
      </c>
      <c r="N27" t="s">
        <v>519</v>
      </c>
      <c r="O27" t="s">
        <v>1229</v>
      </c>
      <c r="P27" t="s">
        <v>1248</v>
      </c>
      <c r="Q27" t="s">
        <v>471</v>
      </c>
      <c r="R27" t="s">
        <v>520</v>
      </c>
    </row>
    <row r="28" spans="8:18" x14ac:dyDescent="0.2">
      <c r="H28" s="1" t="s">
        <v>89</v>
      </c>
      <c r="J28" s="1">
        <v>764</v>
      </c>
      <c r="K28" t="s">
        <v>514</v>
      </c>
      <c r="L28" t="s">
        <v>957</v>
      </c>
      <c r="M28" t="s">
        <v>958</v>
      </c>
      <c r="N28" t="s">
        <v>515</v>
      </c>
      <c r="O28" t="s">
        <v>1246</v>
      </c>
      <c r="P28" t="s">
        <v>1247</v>
      </c>
      <c r="Q28" t="s">
        <v>516</v>
      </c>
      <c r="R28" t="s">
        <v>517</v>
      </c>
    </row>
    <row r="29" spans="8:18" x14ac:dyDescent="0.2">
      <c r="H29" s="1" t="s">
        <v>90</v>
      </c>
      <c r="J29" s="1">
        <v>1701</v>
      </c>
      <c r="K29" t="s">
        <v>746</v>
      </c>
      <c r="L29" t="s">
        <v>1072</v>
      </c>
      <c r="M29" t="s">
        <v>1073</v>
      </c>
      <c r="N29" t="s">
        <v>747</v>
      </c>
      <c r="O29" t="s">
        <v>1349</v>
      </c>
      <c r="P29" t="s">
        <v>1350</v>
      </c>
      <c r="Q29" t="s">
        <v>748</v>
      </c>
      <c r="R29" t="s">
        <v>749</v>
      </c>
    </row>
    <row r="30" spans="8:18" x14ac:dyDescent="0.2">
      <c r="H30" s="1" t="s">
        <v>91</v>
      </c>
      <c r="J30" s="1">
        <v>1702</v>
      </c>
      <c r="K30" t="s">
        <v>742</v>
      </c>
      <c r="L30" t="s">
        <v>1070</v>
      </c>
      <c r="M30" t="s">
        <v>1071</v>
      </c>
      <c r="N30" t="s">
        <v>743</v>
      </c>
      <c r="O30" t="s">
        <v>1347</v>
      </c>
      <c r="P30" t="s">
        <v>1348</v>
      </c>
      <c r="Q30" t="s">
        <v>744</v>
      </c>
      <c r="R30" t="s">
        <v>745</v>
      </c>
    </row>
    <row r="31" spans="8:18" x14ac:dyDescent="0.2">
      <c r="H31" s="1" t="s">
        <v>92</v>
      </c>
      <c r="J31" s="1">
        <v>2227</v>
      </c>
      <c r="K31" t="s">
        <v>592</v>
      </c>
      <c r="L31" t="s">
        <v>909</v>
      </c>
      <c r="M31" t="s">
        <v>998</v>
      </c>
      <c r="N31" t="s">
        <v>593</v>
      </c>
      <c r="O31" t="s">
        <v>1204</v>
      </c>
      <c r="P31" t="s">
        <v>1277</v>
      </c>
      <c r="Q31" t="s">
        <v>420</v>
      </c>
      <c r="R31" t="s">
        <v>594</v>
      </c>
    </row>
    <row r="32" spans="8:18" x14ac:dyDescent="0.2">
      <c r="H32" s="1" t="s">
        <v>93</v>
      </c>
      <c r="J32" s="1">
        <v>2228</v>
      </c>
      <c r="K32" t="s">
        <v>603</v>
      </c>
      <c r="L32" t="s">
        <v>1003</v>
      </c>
      <c r="M32" t="s">
        <v>1004</v>
      </c>
      <c r="N32" t="s">
        <v>604</v>
      </c>
      <c r="O32" t="s">
        <v>1282</v>
      </c>
      <c r="P32" t="s">
        <v>1283</v>
      </c>
      <c r="Q32" t="s">
        <v>605</v>
      </c>
      <c r="R32" t="s">
        <v>606</v>
      </c>
    </row>
    <row r="33" spans="8:18" x14ac:dyDescent="0.2">
      <c r="H33" s="1" t="s">
        <v>94</v>
      </c>
      <c r="J33" s="1">
        <v>2230</v>
      </c>
      <c r="K33" t="s">
        <v>618</v>
      </c>
      <c r="L33" t="s">
        <v>1011</v>
      </c>
      <c r="M33" t="s">
        <v>1012</v>
      </c>
      <c r="N33" t="s">
        <v>619</v>
      </c>
      <c r="O33" t="s">
        <v>1289</v>
      </c>
      <c r="P33" t="s">
        <v>1290</v>
      </c>
      <c r="Q33" t="s">
        <v>620</v>
      </c>
      <c r="R33" t="s">
        <v>621</v>
      </c>
    </row>
    <row r="34" spans="8:18" x14ac:dyDescent="0.2">
      <c r="H34" s="1" t="s">
        <v>95</v>
      </c>
      <c r="J34" s="1">
        <v>2231</v>
      </c>
      <c r="K34" t="s">
        <v>595</v>
      </c>
      <c r="L34" t="s">
        <v>999</v>
      </c>
      <c r="M34" t="s">
        <v>1000</v>
      </c>
      <c r="N34" t="s">
        <v>596</v>
      </c>
      <c r="O34" t="s">
        <v>1278</v>
      </c>
      <c r="P34" t="s">
        <v>1279</v>
      </c>
      <c r="Q34" t="s">
        <v>597</v>
      </c>
      <c r="R34" t="s">
        <v>598</v>
      </c>
    </row>
    <row r="35" spans="8:18" x14ac:dyDescent="0.2">
      <c r="H35" s="1" t="s">
        <v>96</v>
      </c>
      <c r="J35" s="1">
        <v>2232</v>
      </c>
      <c r="K35" t="s">
        <v>607</v>
      </c>
      <c r="L35" t="s">
        <v>1005</v>
      </c>
      <c r="M35" t="s">
        <v>1006</v>
      </c>
      <c r="N35" t="s">
        <v>608</v>
      </c>
      <c r="O35" t="s">
        <v>1284</v>
      </c>
      <c r="P35" t="s">
        <v>1285</v>
      </c>
      <c r="Q35" t="s">
        <v>609</v>
      </c>
      <c r="R35" t="s">
        <v>610</v>
      </c>
    </row>
    <row r="36" spans="8:18" x14ac:dyDescent="0.2">
      <c r="H36" s="1" t="s">
        <v>97</v>
      </c>
      <c r="J36" s="1">
        <v>2233</v>
      </c>
      <c r="K36" t="s">
        <v>611</v>
      </c>
      <c r="L36" t="s">
        <v>1007</v>
      </c>
      <c r="M36" t="s">
        <v>1008</v>
      </c>
      <c r="N36" t="s">
        <v>612</v>
      </c>
      <c r="O36" t="s">
        <v>1286</v>
      </c>
      <c r="P36" t="s">
        <v>1242</v>
      </c>
      <c r="Q36" t="s">
        <v>613</v>
      </c>
      <c r="R36" t="s">
        <v>506</v>
      </c>
    </row>
    <row r="37" spans="8:18" x14ac:dyDescent="0.2">
      <c r="H37" s="1" t="s">
        <v>98</v>
      </c>
      <c r="J37" s="1">
        <v>2234</v>
      </c>
      <c r="K37" t="s">
        <v>599</v>
      </c>
      <c r="L37" t="s">
        <v>1001</v>
      </c>
      <c r="M37" t="s">
        <v>1002</v>
      </c>
      <c r="N37" t="s">
        <v>600</v>
      </c>
      <c r="O37" t="s">
        <v>1280</v>
      </c>
      <c r="P37" t="s">
        <v>1281</v>
      </c>
      <c r="Q37" t="s">
        <v>601</v>
      </c>
      <c r="R37" t="s">
        <v>602</v>
      </c>
    </row>
    <row r="38" spans="8:18" x14ac:dyDescent="0.2">
      <c r="H38" s="1" t="s">
        <v>99</v>
      </c>
      <c r="J38" s="1">
        <v>2251</v>
      </c>
      <c r="K38" t="s">
        <v>614</v>
      </c>
      <c r="L38" t="s">
        <v>1009</v>
      </c>
      <c r="M38" t="s">
        <v>1010</v>
      </c>
      <c r="N38" t="s">
        <v>615</v>
      </c>
      <c r="O38" t="s">
        <v>1287</v>
      </c>
      <c r="P38" t="s">
        <v>1288</v>
      </c>
      <c r="Q38" t="s">
        <v>616</v>
      </c>
      <c r="R38" t="s">
        <v>617</v>
      </c>
    </row>
    <row r="39" spans="8:18" x14ac:dyDescent="0.2">
      <c r="H39" s="1" t="s">
        <v>100</v>
      </c>
      <c r="J39" s="1">
        <v>2401</v>
      </c>
      <c r="K39" t="s">
        <v>359</v>
      </c>
      <c r="L39" t="s">
        <v>880</v>
      </c>
      <c r="M39" t="s">
        <v>881</v>
      </c>
      <c r="N39" t="s">
        <v>360</v>
      </c>
      <c r="O39" t="s">
        <v>1177</v>
      </c>
      <c r="P39" t="s">
        <v>1178</v>
      </c>
      <c r="Q39" t="s">
        <v>361</v>
      </c>
      <c r="R39" t="s">
        <v>362</v>
      </c>
    </row>
    <row r="40" spans="8:18" x14ac:dyDescent="0.2">
      <c r="H40" s="1" t="s">
        <v>101</v>
      </c>
      <c r="J40" s="1">
        <v>2402</v>
      </c>
      <c r="K40" t="s">
        <v>238</v>
      </c>
      <c r="L40" t="s">
        <v>818</v>
      </c>
      <c r="M40" t="s">
        <v>819</v>
      </c>
      <c r="N40" t="s">
        <v>239</v>
      </c>
      <c r="O40" t="s">
        <v>1119</v>
      </c>
      <c r="P40" t="s">
        <v>1120</v>
      </c>
      <c r="Q40" t="s">
        <v>240</v>
      </c>
      <c r="R40" t="s">
        <v>241</v>
      </c>
    </row>
    <row r="41" spans="8:18" x14ac:dyDescent="0.2">
      <c r="H41" s="1" t="s">
        <v>102</v>
      </c>
      <c r="J41" s="1">
        <v>2403</v>
      </c>
      <c r="K41" t="s">
        <v>317</v>
      </c>
      <c r="L41" t="s">
        <v>858</v>
      </c>
      <c r="M41" t="s">
        <v>859</v>
      </c>
      <c r="N41" t="s">
        <v>318</v>
      </c>
      <c r="O41" t="s">
        <v>1157</v>
      </c>
      <c r="P41" t="s">
        <v>1158</v>
      </c>
      <c r="Q41" t="s">
        <v>319</v>
      </c>
      <c r="R41" t="s">
        <v>320</v>
      </c>
    </row>
    <row r="42" spans="8:18" x14ac:dyDescent="0.2">
      <c r="H42" s="1" t="s">
        <v>103</v>
      </c>
      <c r="J42" s="1">
        <v>2404</v>
      </c>
      <c r="K42" t="s">
        <v>210</v>
      </c>
      <c r="L42" t="s">
        <v>804</v>
      </c>
      <c r="M42" t="s">
        <v>805</v>
      </c>
      <c r="N42" t="s">
        <v>211</v>
      </c>
      <c r="O42" t="s">
        <v>1105</v>
      </c>
      <c r="P42" t="s">
        <v>1106</v>
      </c>
      <c r="Q42" t="s">
        <v>212</v>
      </c>
      <c r="R42" t="s">
        <v>213</v>
      </c>
    </row>
    <row r="43" spans="8:18" x14ac:dyDescent="0.2">
      <c r="H43" s="1" t="s">
        <v>104</v>
      </c>
      <c r="J43" s="1">
        <v>2405</v>
      </c>
      <c r="K43" t="s">
        <v>206</v>
      </c>
      <c r="L43" t="s">
        <v>802</v>
      </c>
      <c r="M43" t="s">
        <v>803</v>
      </c>
      <c r="N43" t="s">
        <v>207</v>
      </c>
      <c r="O43" t="s">
        <v>1103</v>
      </c>
      <c r="P43" t="s">
        <v>1104</v>
      </c>
      <c r="Q43" t="s">
        <v>208</v>
      </c>
      <c r="R43" t="s">
        <v>209</v>
      </c>
    </row>
    <row r="44" spans="8:18" x14ac:dyDescent="0.2">
      <c r="H44" s="1" t="s">
        <v>105</v>
      </c>
      <c r="J44" s="1">
        <v>2406</v>
      </c>
      <c r="K44" t="s">
        <v>218</v>
      </c>
      <c r="L44" t="s">
        <v>808</v>
      </c>
      <c r="M44" t="s">
        <v>809</v>
      </c>
      <c r="N44" t="s">
        <v>219</v>
      </c>
      <c r="O44" t="s">
        <v>1109</v>
      </c>
      <c r="P44" t="s">
        <v>1110</v>
      </c>
      <c r="Q44" t="s">
        <v>220</v>
      </c>
      <c r="R44" t="s">
        <v>221</v>
      </c>
    </row>
    <row r="45" spans="8:18" x14ac:dyDescent="0.2">
      <c r="H45" s="1" t="s">
        <v>106</v>
      </c>
      <c r="J45" s="1">
        <v>2407</v>
      </c>
      <c r="K45" t="s">
        <v>258</v>
      </c>
      <c r="L45" t="s">
        <v>828</v>
      </c>
      <c r="M45" t="s">
        <v>829</v>
      </c>
      <c r="N45" t="s">
        <v>259</v>
      </c>
      <c r="O45" t="s">
        <v>1129</v>
      </c>
      <c r="P45" t="s">
        <v>1130</v>
      </c>
      <c r="Q45" t="s">
        <v>260</v>
      </c>
      <c r="R45" t="s">
        <v>261</v>
      </c>
    </row>
    <row r="46" spans="8:18" x14ac:dyDescent="0.2">
      <c r="H46" s="1" t="s">
        <v>107</v>
      </c>
      <c r="J46" s="1">
        <v>2408</v>
      </c>
      <c r="K46" t="s">
        <v>329</v>
      </c>
      <c r="L46" t="s">
        <v>864</v>
      </c>
      <c r="M46" t="s">
        <v>865</v>
      </c>
      <c r="N46" t="s">
        <v>330</v>
      </c>
      <c r="O46" t="s">
        <v>1163</v>
      </c>
      <c r="P46" t="s">
        <v>1164</v>
      </c>
      <c r="Q46" t="s">
        <v>331</v>
      </c>
      <c r="R46" t="s">
        <v>332</v>
      </c>
    </row>
    <row r="47" spans="8:18" x14ac:dyDescent="0.2">
      <c r="H47" s="1" t="s">
        <v>108</v>
      </c>
      <c r="J47" s="1">
        <v>2409</v>
      </c>
      <c r="K47" t="s">
        <v>222</v>
      </c>
      <c r="L47" t="s">
        <v>810</v>
      </c>
      <c r="M47" t="s">
        <v>811</v>
      </c>
      <c r="N47" t="s">
        <v>223</v>
      </c>
      <c r="O47" t="s">
        <v>1111</v>
      </c>
      <c r="P47" t="s">
        <v>1112</v>
      </c>
      <c r="Q47" t="s">
        <v>224</v>
      </c>
      <c r="R47" t="s">
        <v>225</v>
      </c>
    </row>
    <row r="48" spans="8:18" x14ac:dyDescent="0.2">
      <c r="H48" s="1" t="s">
        <v>109</v>
      </c>
      <c r="J48" s="1">
        <v>2505</v>
      </c>
      <c r="K48" t="s">
        <v>553</v>
      </c>
      <c r="L48" t="s">
        <v>979</v>
      </c>
      <c r="M48" t="s">
        <v>980</v>
      </c>
      <c r="N48" t="s">
        <v>554</v>
      </c>
      <c r="O48" t="s">
        <v>1260</v>
      </c>
      <c r="P48" t="s">
        <v>1261</v>
      </c>
      <c r="Q48" t="s">
        <v>555</v>
      </c>
      <c r="R48" t="s">
        <v>556</v>
      </c>
    </row>
    <row r="49" spans="8:18" x14ac:dyDescent="0.2">
      <c r="H49" s="1" t="s">
        <v>110</v>
      </c>
      <c r="J49" s="1">
        <v>2508</v>
      </c>
      <c r="K49" t="s">
        <v>557</v>
      </c>
      <c r="L49" t="s">
        <v>981</v>
      </c>
      <c r="M49" t="s">
        <v>982</v>
      </c>
      <c r="N49" t="s">
        <v>558</v>
      </c>
      <c r="O49" t="s">
        <v>1262</v>
      </c>
      <c r="P49" t="s">
        <v>1263</v>
      </c>
      <c r="Q49" t="s">
        <v>559</v>
      </c>
      <c r="R49" t="s">
        <v>560</v>
      </c>
    </row>
    <row r="50" spans="8:18" x14ac:dyDescent="0.2">
      <c r="H50" s="1" t="s">
        <v>111</v>
      </c>
      <c r="J50" s="1">
        <v>2521</v>
      </c>
      <c r="K50" t="s">
        <v>549</v>
      </c>
      <c r="L50" t="s">
        <v>977</v>
      </c>
      <c r="M50" t="s">
        <v>978</v>
      </c>
      <c r="N50" t="s">
        <v>550</v>
      </c>
      <c r="O50" t="s">
        <v>1258</v>
      </c>
      <c r="P50" t="s">
        <v>1259</v>
      </c>
      <c r="Q50" t="s">
        <v>551</v>
      </c>
      <c r="R50" t="s">
        <v>552</v>
      </c>
    </row>
    <row r="51" spans="8:18" x14ac:dyDescent="0.2">
      <c r="H51" s="1" t="s">
        <v>112</v>
      </c>
      <c r="J51" s="1">
        <v>2701</v>
      </c>
      <c r="K51" t="s">
        <v>246</v>
      </c>
      <c r="L51" t="s">
        <v>822</v>
      </c>
      <c r="M51" t="s">
        <v>823</v>
      </c>
      <c r="N51" t="s">
        <v>247</v>
      </c>
      <c r="O51" t="s">
        <v>1123</v>
      </c>
      <c r="P51" t="s">
        <v>1124</v>
      </c>
      <c r="Q51" t="s">
        <v>248</v>
      </c>
      <c r="R51" t="s">
        <v>249</v>
      </c>
    </row>
    <row r="52" spans="8:18" x14ac:dyDescent="0.2">
      <c r="H52" s="1" t="s">
        <v>113</v>
      </c>
      <c r="J52" s="1">
        <v>2801</v>
      </c>
      <c r="K52" t="s">
        <v>542</v>
      </c>
      <c r="L52" t="s">
        <v>973</v>
      </c>
      <c r="M52" t="s">
        <v>974</v>
      </c>
      <c r="N52" t="s">
        <v>543</v>
      </c>
      <c r="O52" t="s">
        <v>1256</v>
      </c>
      <c r="P52" t="s">
        <v>1257</v>
      </c>
      <c r="Q52" t="s">
        <v>544</v>
      </c>
      <c r="R52" t="s">
        <v>545</v>
      </c>
    </row>
    <row r="53" spans="8:18" x14ac:dyDescent="0.2">
      <c r="H53" s="1" t="s">
        <v>114</v>
      </c>
      <c r="J53" s="1">
        <v>2802</v>
      </c>
      <c r="K53" t="s">
        <v>536</v>
      </c>
      <c r="L53" t="s">
        <v>969</v>
      </c>
      <c r="M53" t="s">
        <v>970</v>
      </c>
      <c r="N53" t="s">
        <v>536</v>
      </c>
      <c r="O53" t="s">
        <v>969</v>
      </c>
      <c r="P53" t="s">
        <v>970</v>
      </c>
      <c r="Q53" t="s">
        <v>537</v>
      </c>
      <c r="R53" t="s">
        <v>538</v>
      </c>
    </row>
    <row r="54" spans="8:18" x14ac:dyDescent="0.2">
      <c r="H54" s="1" t="s">
        <v>115</v>
      </c>
      <c r="J54" s="1">
        <v>2803</v>
      </c>
      <c r="K54" t="s">
        <v>546</v>
      </c>
      <c r="L54" t="s">
        <v>975</v>
      </c>
      <c r="M54" t="s">
        <v>976</v>
      </c>
      <c r="N54" t="s">
        <v>546</v>
      </c>
      <c r="O54" t="s">
        <v>975</v>
      </c>
      <c r="P54" t="s">
        <v>976</v>
      </c>
      <c r="Q54" t="s">
        <v>547</v>
      </c>
      <c r="R54" t="s">
        <v>548</v>
      </c>
    </row>
    <row r="55" spans="8:18" x14ac:dyDescent="0.2">
      <c r="H55" s="1" t="s">
        <v>116</v>
      </c>
      <c r="J55" s="1">
        <v>2852</v>
      </c>
      <c r="K55" t="s">
        <v>539</v>
      </c>
      <c r="L55" t="s">
        <v>971</v>
      </c>
      <c r="M55" t="s">
        <v>972</v>
      </c>
      <c r="N55" t="s">
        <v>539</v>
      </c>
      <c r="O55" t="s">
        <v>971</v>
      </c>
      <c r="P55" t="s">
        <v>972</v>
      </c>
      <c r="Q55" t="s">
        <v>540</v>
      </c>
      <c r="R55" t="s">
        <v>541</v>
      </c>
    </row>
    <row r="56" spans="8:18" x14ac:dyDescent="0.2">
      <c r="H56" s="1" t="s">
        <v>117</v>
      </c>
      <c r="J56" s="1">
        <v>2901</v>
      </c>
      <c r="K56" t="s">
        <v>202</v>
      </c>
      <c r="L56" t="s">
        <v>800</v>
      </c>
      <c r="M56" t="s">
        <v>801</v>
      </c>
      <c r="N56" t="s">
        <v>203</v>
      </c>
      <c r="O56" t="s">
        <v>1101</v>
      </c>
      <c r="P56" t="s">
        <v>1102</v>
      </c>
      <c r="Q56" t="s">
        <v>204</v>
      </c>
      <c r="R56" t="s">
        <v>205</v>
      </c>
    </row>
    <row r="57" spans="8:18" x14ac:dyDescent="0.2">
      <c r="H57" s="1" t="s">
        <v>118</v>
      </c>
      <c r="J57" s="1">
        <v>2903</v>
      </c>
      <c r="K57" t="s">
        <v>341</v>
      </c>
      <c r="L57" t="s">
        <v>870</v>
      </c>
      <c r="M57" t="s">
        <v>871</v>
      </c>
      <c r="N57" t="s">
        <v>342</v>
      </c>
      <c r="O57" t="s">
        <v>1169</v>
      </c>
      <c r="P57" t="s">
        <v>1108</v>
      </c>
      <c r="Q57" t="s">
        <v>343</v>
      </c>
      <c r="R57" t="s">
        <v>217</v>
      </c>
    </row>
    <row r="58" spans="8:18" x14ac:dyDescent="0.2">
      <c r="H58" s="1" t="s">
        <v>119</v>
      </c>
      <c r="J58" s="1">
        <v>2907</v>
      </c>
      <c r="K58" t="s">
        <v>337</v>
      </c>
      <c r="L58" t="s">
        <v>868</v>
      </c>
      <c r="M58" t="s">
        <v>869</v>
      </c>
      <c r="N58" t="s">
        <v>338</v>
      </c>
      <c r="O58" t="s">
        <v>1167</v>
      </c>
      <c r="P58" t="s">
        <v>1168</v>
      </c>
      <c r="Q58" t="s">
        <v>339</v>
      </c>
      <c r="R58" t="s">
        <v>340</v>
      </c>
    </row>
    <row r="59" spans="8:18" x14ac:dyDescent="0.2">
      <c r="H59" s="1" t="s">
        <v>120</v>
      </c>
      <c r="J59" s="1">
        <v>2958</v>
      </c>
      <c r="K59" t="s">
        <v>194</v>
      </c>
      <c r="L59" t="s">
        <v>796</v>
      </c>
      <c r="M59" t="s">
        <v>797</v>
      </c>
      <c r="N59" t="s">
        <v>195</v>
      </c>
      <c r="O59" t="s">
        <v>1097</v>
      </c>
      <c r="P59" t="s">
        <v>1098</v>
      </c>
      <c r="Q59" t="s">
        <v>196</v>
      </c>
      <c r="R59" t="s">
        <v>197</v>
      </c>
    </row>
    <row r="60" spans="8:18" x14ac:dyDescent="0.2">
      <c r="H60" s="1" t="s">
        <v>121</v>
      </c>
      <c r="J60" s="1">
        <v>2962</v>
      </c>
      <c r="K60" t="s">
        <v>266</v>
      </c>
      <c r="L60" t="s">
        <v>832</v>
      </c>
      <c r="M60" t="s">
        <v>833</v>
      </c>
      <c r="N60" t="s">
        <v>267</v>
      </c>
      <c r="O60" t="s">
        <v>1133</v>
      </c>
      <c r="P60" t="s">
        <v>1134</v>
      </c>
      <c r="Q60" t="s">
        <v>268</v>
      </c>
      <c r="R60" t="s">
        <v>269</v>
      </c>
    </row>
    <row r="61" spans="8:18" x14ac:dyDescent="0.2">
      <c r="H61" s="1" t="s">
        <v>122</v>
      </c>
      <c r="J61" s="1">
        <v>3302</v>
      </c>
      <c r="K61" t="s">
        <v>325</v>
      </c>
      <c r="L61" t="s">
        <v>862</v>
      </c>
      <c r="M61" t="s">
        <v>863</v>
      </c>
      <c r="N61" t="s">
        <v>326</v>
      </c>
      <c r="O61" t="s">
        <v>1161</v>
      </c>
      <c r="P61" t="s">
        <v>1162</v>
      </c>
      <c r="Q61" t="s">
        <v>327</v>
      </c>
      <c r="R61" t="s">
        <v>328</v>
      </c>
    </row>
    <row r="62" spans="8:18" x14ac:dyDescent="0.2">
      <c r="H62" s="1" t="s">
        <v>123</v>
      </c>
      <c r="J62" s="1">
        <v>3304</v>
      </c>
      <c r="K62" t="s">
        <v>234</v>
      </c>
      <c r="L62" t="s">
        <v>816</v>
      </c>
      <c r="M62" t="s">
        <v>817</v>
      </c>
      <c r="N62" t="s">
        <v>235</v>
      </c>
      <c r="O62" t="s">
        <v>1117</v>
      </c>
      <c r="P62" t="s">
        <v>1118</v>
      </c>
      <c r="Q62" t="s">
        <v>236</v>
      </c>
      <c r="R62" t="s">
        <v>237</v>
      </c>
    </row>
    <row r="63" spans="8:18" x14ac:dyDescent="0.2">
      <c r="H63" s="1" t="s">
        <v>124</v>
      </c>
      <c r="J63" s="1">
        <v>3305</v>
      </c>
      <c r="K63" t="s">
        <v>282</v>
      </c>
      <c r="L63" t="s">
        <v>840</v>
      </c>
      <c r="M63" t="s">
        <v>841</v>
      </c>
      <c r="N63" t="s">
        <v>283</v>
      </c>
      <c r="O63" t="s">
        <v>1140</v>
      </c>
      <c r="P63" t="s">
        <v>1141</v>
      </c>
      <c r="Q63" t="s">
        <v>284</v>
      </c>
      <c r="R63" t="s">
        <v>285</v>
      </c>
    </row>
    <row r="64" spans="8:18" x14ac:dyDescent="0.2">
      <c r="H64" s="1" t="s">
        <v>125</v>
      </c>
      <c r="J64" s="1">
        <v>3706</v>
      </c>
      <c r="K64" t="s">
        <v>738</v>
      </c>
      <c r="L64" t="s">
        <v>1068</v>
      </c>
      <c r="M64" t="s">
        <v>1069</v>
      </c>
      <c r="N64" t="s">
        <v>739</v>
      </c>
      <c r="O64" t="s">
        <v>1345</v>
      </c>
      <c r="P64" t="s">
        <v>1346</v>
      </c>
      <c r="Q64" t="s">
        <v>740</v>
      </c>
      <c r="R64" t="s">
        <v>741</v>
      </c>
    </row>
    <row r="65" spans="8:18" x14ac:dyDescent="0.2">
      <c r="H65" s="1" t="s">
        <v>126</v>
      </c>
      <c r="J65" s="1">
        <v>3901</v>
      </c>
      <c r="K65" t="s">
        <v>754</v>
      </c>
      <c r="L65" t="s">
        <v>1076</v>
      </c>
      <c r="M65" t="s">
        <v>1077</v>
      </c>
      <c r="N65" t="s">
        <v>755</v>
      </c>
      <c r="O65" t="s">
        <v>1353</v>
      </c>
      <c r="P65" t="s">
        <v>1354</v>
      </c>
      <c r="Q65" t="s">
        <v>756</v>
      </c>
      <c r="R65" t="s">
        <v>757</v>
      </c>
    </row>
    <row r="66" spans="8:18" x14ac:dyDescent="0.2">
      <c r="H66" s="1" t="s">
        <v>127</v>
      </c>
      <c r="J66" s="1">
        <v>3902</v>
      </c>
      <c r="K66" t="s">
        <v>758</v>
      </c>
      <c r="L66" t="s">
        <v>1078</v>
      </c>
      <c r="M66" t="s">
        <v>1079</v>
      </c>
      <c r="N66" t="s">
        <v>759</v>
      </c>
      <c r="O66" t="s">
        <v>1355</v>
      </c>
      <c r="P66" t="s">
        <v>1219</v>
      </c>
      <c r="Q66" t="s">
        <v>760</v>
      </c>
      <c r="R66" t="s">
        <v>449</v>
      </c>
    </row>
    <row r="67" spans="8:18" x14ac:dyDescent="0.2">
      <c r="H67" s="1" t="s">
        <v>128</v>
      </c>
      <c r="J67" s="1">
        <v>3905</v>
      </c>
      <c r="K67" t="s">
        <v>761</v>
      </c>
      <c r="L67" t="s">
        <v>1080</v>
      </c>
      <c r="M67" t="s">
        <v>1081</v>
      </c>
      <c r="N67" t="s">
        <v>762</v>
      </c>
      <c r="O67" t="s">
        <v>1356</v>
      </c>
      <c r="P67" t="s">
        <v>1357</v>
      </c>
      <c r="Q67" t="s">
        <v>763</v>
      </c>
      <c r="R67" t="s">
        <v>764</v>
      </c>
    </row>
    <row r="68" spans="8:18" x14ac:dyDescent="0.2">
      <c r="H68" s="1" t="s">
        <v>129</v>
      </c>
      <c r="J68" s="1">
        <v>3906</v>
      </c>
      <c r="K68" t="s">
        <v>750</v>
      </c>
      <c r="L68" t="s">
        <v>1074</v>
      </c>
      <c r="M68" t="s">
        <v>1075</v>
      </c>
      <c r="N68" t="s">
        <v>751</v>
      </c>
      <c r="O68" t="s">
        <v>1351</v>
      </c>
      <c r="P68" t="s">
        <v>1352</v>
      </c>
      <c r="Q68" t="s">
        <v>752</v>
      </c>
      <c r="R68" t="s">
        <v>753</v>
      </c>
    </row>
    <row r="69" spans="8:18" x14ac:dyDescent="0.2">
      <c r="H69" s="1" t="s">
        <v>67</v>
      </c>
      <c r="J69" s="1">
        <v>4002</v>
      </c>
      <c r="K69" t="s">
        <v>561</v>
      </c>
      <c r="L69" t="s">
        <v>983</v>
      </c>
      <c r="M69" t="s">
        <v>984</v>
      </c>
      <c r="N69" t="s">
        <v>562</v>
      </c>
      <c r="O69" t="s">
        <v>1264</v>
      </c>
      <c r="P69" t="s">
        <v>1265</v>
      </c>
      <c r="Q69" t="s">
        <v>563</v>
      </c>
      <c r="R69" t="s">
        <v>564</v>
      </c>
    </row>
    <row r="70" spans="8:18" x14ac:dyDescent="0.2">
      <c r="H70" s="1" t="s">
        <v>130</v>
      </c>
      <c r="J70" s="1">
        <v>4207</v>
      </c>
      <c r="K70" t="s">
        <v>230</v>
      </c>
      <c r="L70" t="s">
        <v>814</v>
      </c>
      <c r="M70" t="s">
        <v>815</v>
      </c>
      <c r="N70" t="s">
        <v>231</v>
      </c>
      <c r="O70" t="s">
        <v>1115</v>
      </c>
      <c r="P70" t="s">
        <v>1116</v>
      </c>
      <c r="Q70" t="s">
        <v>232</v>
      </c>
      <c r="R70" t="s">
        <v>233</v>
      </c>
    </row>
    <row r="71" spans="8:18" x14ac:dyDescent="0.2">
      <c r="H71" s="1" t="s">
        <v>131</v>
      </c>
      <c r="J71" s="1">
        <v>4208</v>
      </c>
      <c r="K71" t="s">
        <v>333</v>
      </c>
      <c r="L71" t="s">
        <v>866</v>
      </c>
      <c r="M71" t="s">
        <v>867</v>
      </c>
      <c r="N71" t="s">
        <v>334</v>
      </c>
      <c r="O71" t="s">
        <v>1165</v>
      </c>
      <c r="P71" t="s">
        <v>1166</v>
      </c>
      <c r="Q71" t="s">
        <v>335</v>
      </c>
      <c r="R71" t="s">
        <v>336</v>
      </c>
    </row>
    <row r="72" spans="8:18" x14ac:dyDescent="0.2">
      <c r="H72" s="1" t="s">
        <v>132</v>
      </c>
      <c r="J72" s="1">
        <v>4311</v>
      </c>
      <c r="K72" t="s">
        <v>656</v>
      </c>
      <c r="L72" t="s">
        <v>1029</v>
      </c>
      <c r="M72" t="s">
        <v>1030</v>
      </c>
      <c r="N72" t="s">
        <v>657</v>
      </c>
      <c r="O72" t="s">
        <v>1307</v>
      </c>
      <c r="P72" t="s">
        <v>1308</v>
      </c>
      <c r="Q72" t="s">
        <v>658</v>
      </c>
      <c r="R72" t="s">
        <v>659</v>
      </c>
    </row>
    <row r="73" spans="8:18" x14ac:dyDescent="0.2">
      <c r="H73" s="1" t="s">
        <v>133</v>
      </c>
      <c r="J73" s="1">
        <v>4312</v>
      </c>
      <c r="K73" t="s">
        <v>644</v>
      </c>
      <c r="L73" t="s">
        <v>1023</v>
      </c>
      <c r="M73" t="s">
        <v>1024</v>
      </c>
      <c r="N73" t="s">
        <v>645</v>
      </c>
      <c r="O73" t="s">
        <v>1301</v>
      </c>
      <c r="P73" t="s">
        <v>1302</v>
      </c>
      <c r="Q73" t="s">
        <v>646</v>
      </c>
      <c r="R73" t="s">
        <v>647</v>
      </c>
    </row>
    <row r="74" spans="8:18" x14ac:dyDescent="0.2">
      <c r="H74" s="1" t="s">
        <v>134</v>
      </c>
      <c r="J74" s="1">
        <v>4313</v>
      </c>
      <c r="K74" t="s">
        <v>637</v>
      </c>
      <c r="L74" t="s">
        <v>830</v>
      </c>
      <c r="M74" t="s">
        <v>1020</v>
      </c>
      <c r="N74" t="s">
        <v>638</v>
      </c>
      <c r="O74" t="s">
        <v>1131</v>
      </c>
      <c r="P74" t="s">
        <v>1298</v>
      </c>
      <c r="Q74" t="s">
        <v>264</v>
      </c>
      <c r="R74" t="s">
        <v>639</v>
      </c>
    </row>
    <row r="75" spans="8:18" x14ac:dyDescent="0.2">
      <c r="H75" s="1" t="s">
        <v>135</v>
      </c>
      <c r="J75" s="1">
        <v>4352</v>
      </c>
      <c r="K75" t="s">
        <v>633</v>
      </c>
      <c r="L75" t="s">
        <v>1018</v>
      </c>
      <c r="M75" t="s">
        <v>1019</v>
      </c>
      <c r="N75" t="s">
        <v>634</v>
      </c>
      <c r="O75" t="s">
        <v>1296</v>
      </c>
      <c r="P75" t="s">
        <v>1297</v>
      </c>
      <c r="Q75" t="s">
        <v>635</v>
      </c>
      <c r="R75" t="s">
        <v>636</v>
      </c>
    </row>
    <row r="76" spans="8:18" x14ac:dyDescent="0.2">
      <c r="H76" s="1" t="s">
        <v>136</v>
      </c>
      <c r="J76" s="1">
        <v>4353</v>
      </c>
      <c r="K76" t="s">
        <v>640</v>
      </c>
      <c r="L76" t="s">
        <v>1021</v>
      </c>
      <c r="M76" t="s">
        <v>1022</v>
      </c>
      <c r="N76" t="s">
        <v>641</v>
      </c>
      <c r="O76" t="s">
        <v>1299</v>
      </c>
      <c r="P76" t="s">
        <v>1300</v>
      </c>
      <c r="Q76" t="s">
        <v>642</v>
      </c>
      <c r="R76" t="s">
        <v>643</v>
      </c>
    </row>
    <row r="77" spans="8:18" x14ac:dyDescent="0.2">
      <c r="H77" s="1" t="s">
        <v>137</v>
      </c>
      <c r="J77" s="1">
        <v>4354</v>
      </c>
      <c r="K77" t="s">
        <v>648</v>
      </c>
      <c r="L77" t="s">
        <v>1025</v>
      </c>
      <c r="M77" t="s">
        <v>1026</v>
      </c>
      <c r="N77" t="s">
        <v>649</v>
      </c>
      <c r="O77" t="s">
        <v>1303</v>
      </c>
      <c r="P77" t="s">
        <v>1304</v>
      </c>
      <c r="Q77" t="s">
        <v>650</v>
      </c>
      <c r="R77" t="s">
        <v>651</v>
      </c>
    </row>
    <row r="78" spans="8:18" x14ac:dyDescent="0.2">
      <c r="H78" s="1" t="s">
        <v>138</v>
      </c>
      <c r="J78" s="1">
        <v>4355</v>
      </c>
      <c r="K78" t="s">
        <v>652</v>
      </c>
      <c r="L78" t="s">
        <v>1027</v>
      </c>
      <c r="M78" t="s">
        <v>1028</v>
      </c>
      <c r="N78" t="s">
        <v>653</v>
      </c>
      <c r="O78" t="s">
        <v>1305</v>
      </c>
      <c r="P78" t="s">
        <v>1306</v>
      </c>
      <c r="Q78" t="s">
        <v>654</v>
      </c>
      <c r="R78" t="s">
        <v>655</v>
      </c>
    </row>
    <row r="79" spans="8:18" x14ac:dyDescent="0.2">
      <c r="H79" s="1" t="s">
        <v>139</v>
      </c>
      <c r="J79" s="1">
        <v>4356</v>
      </c>
      <c r="K79" t="s">
        <v>660</v>
      </c>
      <c r="L79" t="s">
        <v>1031</v>
      </c>
      <c r="M79" t="s">
        <v>1032</v>
      </c>
      <c r="N79" t="s">
        <v>661</v>
      </c>
      <c r="O79" t="s">
        <v>1309</v>
      </c>
      <c r="P79" t="s">
        <v>1310</v>
      </c>
      <c r="Q79" t="s">
        <v>662</v>
      </c>
      <c r="R79" t="s">
        <v>663</v>
      </c>
    </row>
    <row r="80" spans="8:18" x14ac:dyDescent="0.2">
      <c r="H80" s="1" t="s">
        <v>140</v>
      </c>
      <c r="J80" s="1">
        <v>4401</v>
      </c>
      <c r="K80" t="s">
        <v>294</v>
      </c>
      <c r="L80" t="s">
        <v>846</v>
      </c>
      <c r="M80" t="s">
        <v>847</v>
      </c>
      <c r="N80" t="s">
        <v>295</v>
      </c>
      <c r="O80" t="s">
        <v>1146</v>
      </c>
      <c r="P80" t="s">
        <v>1147</v>
      </c>
      <c r="Q80" t="s">
        <v>296</v>
      </c>
      <c r="R80" t="s">
        <v>297</v>
      </c>
    </row>
    <row r="81" spans="8:18" x14ac:dyDescent="0.2">
      <c r="H81" s="1" t="s">
        <v>141</v>
      </c>
      <c r="J81" s="1">
        <v>4402</v>
      </c>
      <c r="K81" t="s">
        <v>298</v>
      </c>
      <c r="L81" t="s">
        <v>848</v>
      </c>
      <c r="M81" t="s">
        <v>849</v>
      </c>
      <c r="N81" t="s">
        <v>299</v>
      </c>
      <c r="O81" t="s">
        <v>1148</v>
      </c>
      <c r="P81" t="s">
        <v>1149</v>
      </c>
      <c r="Q81" t="s">
        <v>300</v>
      </c>
      <c r="R81" t="s">
        <v>301</v>
      </c>
    </row>
    <row r="82" spans="8:18" x14ac:dyDescent="0.2">
      <c r="H82" s="1" t="s">
        <v>142</v>
      </c>
      <c r="J82" s="1">
        <v>4403</v>
      </c>
      <c r="K82" t="s">
        <v>348</v>
      </c>
      <c r="L82" t="s">
        <v>874</v>
      </c>
      <c r="M82" t="s">
        <v>875</v>
      </c>
      <c r="N82" t="s">
        <v>349</v>
      </c>
      <c r="O82" t="s">
        <v>1172</v>
      </c>
      <c r="P82" t="s">
        <v>1173</v>
      </c>
      <c r="Q82" t="s">
        <v>350</v>
      </c>
      <c r="R82" t="s">
        <v>351</v>
      </c>
    </row>
    <row r="83" spans="8:18" x14ac:dyDescent="0.2">
      <c r="J83" s="1">
        <v>4605</v>
      </c>
      <c r="K83" t="s">
        <v>629</v>
      </c>
      <c r="L83" t="s">
        <v>1016</v>
      </c>
      <c r="M83" t="s">
        <v>1017</v>
      </c>
      <c r="N83" t="s">
        <v>630</v>
      </c>
      <c r="O83" t="s">
        <v>1294</v>
      </c>
      <c r="P83" t="s">
        <v>1295</v>
      </c>
      <c r="Q83" t="s">
        <v>631</v>
      </c>
      <c r="R83" t="s">
        <v>632</v>
      </c>
    </row>
    <row r="84" spans="8:18" x14ac:dyDescent="0.2">
      <c r="J84" s="1">
        <v>4608</v>
      </c>
      <c r="K84" t="s">
        <v>622</v>
      </c>
      <c r="L84" t="s">
        <v>1003</v>
      </c>
      <c r="M84" t="s">
        <v>1013</v>
      </c>
      <c r="N84" t="s">
        <v>623</v>
      </c>
      <c r="O84" t="s">
        <v>1282</v>
      </c>
      <c r="P84" t="s">
        <v>1291</v>
      </c>
      <c r="Q84" t="s">
        <v>605</v>
      </c>
      <c r="R84" t="s">
        <v>624</v>
      </c>
    </row>
    <row r="85" spans="8:18" x14ac:dyDescent="0.2">
      <c r="J85" s="1">
        <v>4609</v>
      </c>
      <c r="K85" t="s">
        <v>625</v>
      </c>
      <c r="L85" t="s">
        <v>1014</v>
      </c>
      <c r="M85" t="s">
        <v>1015</v>
      </c>
      <c r="N85" t="s">
        <v>626</v>
      </c>
      <c r="O85" t="s">
        <v>1292</v>
      </c>
      <c r="P85" t="s">
        <v>1293</v>
      </c>
      <c r="Q85" t="s">
        <v>627</v>
      </c>
      <c r="R85" t="s">
        <v>628</v>
      </c>
    </row>
    <row r="86" spans="8:18" x14ac:dyDescent="0.2">
      <c r="J86" s="1">
        <v>5001</v>
      </c>
      <c r="K86" t="s">
        <v>703</v>
      </c>
      <c r="L86" t="s">
        <v>1051</v>
      </c>
      <c r="M86" t="s">
        <v>1052</v>
      </c>
      <c r="N86" t="s">
        <v>704</v>
      </c>
      <c r="O86" t="s">
        <v>1328</v>
      </c>
      <c r="P86" t="s">
        <v>1329</v>
      </c>
      <c r="Q86" t="s">
        <v>705</v>
      </c>
      <c r="R86" t="s">
        <v>706</v>
      </c>
    </row>
    <row r="87" spans="8:18" x14ac:dyDescent="0.2">
      <c r="J87" s="1">
        <v>5002</v>
      </c>
      <c r="K87" t="s">
        <v>719</v>
      </c>
      <c r="L87" t="s">
        <v>836</v>
      </c>
      <c r="M87" t="s">
        <v>1059</v>
      </c>
      <c r="N87" t="s">
        <v>720</v>
      </c>
      <c r="O87" t="s">
        <v>1137</v>
      </c>
      <c r="P87" t="s">
        <v>1336</v>
      </c>
      <c r="Q87" t="s">
        <v>276</v>
      </c>
      <c r="R87" t="s">
        <v>721</v>
      </c>
    </row>
    <row r="88" spans="8:18" x14ac:dyDescent="0.2">
      <c r="J88" s="1">
        <v>5003</v>
      </c>
      <c r="K88" t="s">
        <v>726</v>
      </c>
      <c r="L88" t="s">
        <v>1062</v>
      </c>
      <c r="M88" t="s">
        <v>1063</v>
      </c>
      <c r="N88" t="s">
        <v>727</v>
      </c>
      <c r="O88" t="s">
        <v>1339</v>
      </c>
      <c r="P88" t="s">
        <v>1340</v>
      </c>
      <c r="Q88" t="s">
        <v>728</v>
      </c>
      <c r="R88" t="s">
        <v>729</v>
      </c>
    </row>
    <row r="89" spans="8:18" x14ac:dyDescent="0.2">
      <c r="J89" s="1">
        <v>5004</v>
      </c>
      <c r="K89" t="s">
        <v>730</v>
      </c>
      <c r="L89" t="s">
        <v>1064</v>
      </c>
      <c r="M89" t="s">
        <v>1065</v>
      </c>
      <c r="N89" t="s">
        <v>731</v>
      </c>
      <c r="O89" t="s">
        <v>1341</v>
      </c>
      <c r="P89" t="s">
        <v>1342</v>
      </c>
      <c r="Q89" t="s">
        <v>732</v>
      </c>
      <c r="R89" t="s">
        <v>733</v>
      </c>
    </row>
    <row r="90" spans="8:18" x14ac:dyDescent="0.2">
      <c r="J90" s="1">
        <v>5005</v>
      </c>
      <c r="K90" t="s">
        <v>734</v>
      </c>
      <c r="L90" t="s">
        <v>1066</v>
      </c>
      <c r="M90" t="s">
        <v>1067</v>
      </c>
      <c r="N90" t="s">
        <v>735</v>
      </c>
      <c r="O90" t="s">
        <v>1343</v>
      </c>
      <c r="P90" t="s">
        <v>1344</v>
      </c>
      <c r="Q90" t="s">
        <v>736</v>
      </c>
      <c r="R90" t="s">
        <v>737</v>
      </c>
    </row>
    <row r="91" spans="8:18" x14ac:dyDescent="0.2">
      <c r="J91" s="1">
        <v>5006</v>
      </c>
      <c r="K91" t="s">
        <v>711</v>
      </c>
      <c r="L91" t="s">
        <v>1055</v>
      </c>
      <c r="M91" t="s">
        <v>1056</v>
      </c>
      <c r="N91" t="s">
        <v>712</v>
      </c>
      <c r="O91" t="s">
        <v>1332</v>
      </c>
      <c r="P91" t="s">
        <v>1333</v>
      </c>
      <c r="Q91" t="s">
        <v>713</v>
      </c>
      <c r="R91" t="s">
        <v>714</v>
      </c>
    </row>
    <row r="92" spans="8:18" x14ac:dyDescent="0.2">
      <c r="J92" s="1">
        <v>5007</v>
      </c>
      <c r="K92" t="s">
        <v>707</v>
      </c>
      <c r="L92" t="s">
        <v>1053</v>
      </c>
      <c r="M92" t="s">
        <v>1054</v>
      </c>
      <c r="N92" t="s">
        <v>708</v>
      </c>
      <c r="O92" t="s">
        <v>1330</v>
      </c>
      <c r="P92" t="s">
        <v>1331</v>
      </c>
      <c r="Q92" t="s">
        <v>709</v>
      </c>
      <c r="R92" t="s">
        <v>710</v>
      </c>
    </row>
    <row r="93" spans="8:18" x14ac:dyDescent="0.2">
      <c r="J93" s="1">
        <v>5008</v>
      </c>
      <c r="K93" t="s">
        <v>722</v>
      </c>
      <c r="L93" t="s">
        <v>1060</v>
      </c>
      <c r="M93" t="s">
        <v>1061</v>
      </c>
      <c r="N93" t="s">
        <v>723</v>
      </c>
      <c r="O93" t="s">
        <v>1337</v>
      </c>
      <c r="P93" t="s">
        <v>1338</v>
      </c>
      <c r="Q93" t="s">
        <v>724</v>
      </c>
      <c r="R93" t="s">
        <v>725</v>
      </c>
    </row>
    <row r="94" spans="8:18" x14ac:dyDescent="0.2">
      <c r="J94" s="1">
        <v>5009</v>
      </c>
      <c r="K94" t="s">
        <v>715</v>
      </c>
      <c r="L94" t="s">
        <v>1057</v>
      </c>
      <c r="M94" t="s">
        <v>1058</v>
      </c>
      <c r="N94" t="s">
        <v>716</v>
      </c>
      <c r="O94" t="s">
        <v>1334</v>
      </c>
      <c r="P94" t="s">
        <v>1335</v>
      </c>
      <c r="Q94" t="s">
        <v>717</v>
      </c>
      <c r="R94" t="s">
        <v>718</v>
      </c>
    </row>
    <row r="95" spans="8:18" x14ac:dyDescent="0.2">
      <c r="J95" s="1">
        <v>5101</v>
      </c>
      <c r="K95" t="s">
        <v>580</v>
      </c>
      <c r="L95" t="s">
        <v>992</v>
      </c>
      <c r="M95" t="s">
        <v>993</v>
      </c>
      <c r="N95" t="s">
        <v>581</v>
      </c>
      <c r="O95" t="s">
        <v>1272</v>
      </c>
      <c r="P95" t="s">
        <v>1273</v>
      </c>
      <c r="Q95" t="s">
        <v>582</v>
      </c>
      <c r="R95" t="s">
        <v>583</v>
      </c>
    </row>
    <row r="96" spans="8:18" x14ac:dyDescent="0.2">
      <c r="J96" s="1">
        <v>5102</v>
      </c>
      <c r="K96" t="s">
        <v>565</v>
      </c>
      <c r="L96" t="s">
        <v>985</v>
      </c>
      <c r="M96" t="s">
        <v>986</v>
      </c>
      <c r="N96" t="s">
        <v>566</v>
      </c>
      <c r="O96" t="s">
        <v>1266</v>
      </c>
      <c r="P96" t="s">
        <v>1267</v>
      </c>
      <c r="Q96" t="s">
        <v>567</v>
      </c>
      <c r="R96" t="s">
        <v>568</v>
      </c>
    </row>
    <row r="97" spans="10:18" x14ac:dyDescent="0.2">
      <c r="J97" s="1">
        <v>5103</v>
      </c>
      <c r="K97" t="s">
        <v>569</v>
      </c>
      <c r="L97" t="s">
        <v>909</v>
      </c>
      <c r="M97" t="s">
        <v>987</v>
      </c>
      <c r="N97" t="s">
        <v>570</v>
      </c>
      <c r="O97" t="s">
        <v>1204</v>
      </c>
      <c r="P97" t="s">
        <v>1268</v>
      </c>
      <c r="Q97" t="s">
        <v>571</v>
      </c>
      <c r="R97" t="s">
        <v>572</v>
      </c>
    </row>
    <row r="98" spans="10:18" x14ac:dyDescent="0.2">
      <c r="J98" s="1">
        <v>5104</v>
      </c>
      <c r="K98" t="s">
        <v>573</v>
      </c>
      <c r="L98" t="s">
        <v>988</v>
      </c>
      <c r="M98" t="s">
        <v>989</v>
      </c>
      <c r="N98" t="s">
        <v>574</v>
      </c>
      <c r="O98" t="s">
        <v>1269</v>
      </c>
      <c r="P98" t="s">
        <v>1227</v>
      </c>
      <c r="Q98" t="s">
        <v>575</v>
      </c>
      <c r="R98" t="s">
        <v>465</v>
      </c>
    </row>
    <row r="99" spans="10:18" x14ac:dyDescent="0.2">
      <c r="J99" s="1">
        <v>5105</v>
      </c>
      <c r="K99" t="s">
        <v>588</v>
      </c>
      <c r="L99" t="s">
        <v>996</v>
      </c>
      <c r="M99" t="s">
        <v>997</v>
      </c>
      <c r="N99" t="s">
        <v>589</v>
      </c>
      <c r="O99" t="s">
        <v>1276</v>
      </c>
      <c r="P99" t="s">
        <v>1261</v>
      </c>
      <c r="Q99" t="s">
        <v>590</v>
      </c>
      <c r="R99" t="s">
        <v>591</v>
      </c>
    </row>
    <row r="100" spans="10:18" x14ac:dyDescent="0.2">
      <c r="J100" s="1">
        <v>5106</v>
      </c>
      <c r="K100" t="s">
        <v>576</v>
      </c>
      <c r="L100" t="s">
        <v>990</v>
      </c>
      <c r="M100" t="s">
        <v>991</v>
      </c>
      <c r="N100" t="s">
        <v>577</v>
      </c>
      <c r="O100" t="s">
        <v>1270</v>
      </c>
      <c r="P100" t="s">
        <v>1271</v>
      </c>
      <c r="Q100" t="s">
        <v>578</v>
      </c>
      <c r="R100" t="s">
        <v>579</v>
      </c>
    </row>
    <row r="101" spans="10:18" x14ac:dyDescent="0.2">
      <c r="J101" s="1">
        <v>5107</v>
      </c>
      <c r="K101" t="s">
        <v>584</v>
      </c>
      <c r="L101" t="s">
        <v>994</v>
      </c>
      <c r="M101" t="s">
        <v>995</v>
      </c>
      <c r="N101" t="s">
        <v>585</v>
      </c>
      <c r="O101" t="s">
        <v>1274</v>
      </c>
      <c r="P101" t="s">
        <v>1275</v>
      </c>
      <c r="Q101" t="s">
        <v>586</v>
      </c>
      <c r="R101" t="s">
        <v>587</v>
      </c>
    </row>
    <row r="102" spans="10:18" x14ac:dyDescent="0.2">
      <c r="J102" s="1">
        <v>6108</v>
      </c>
      <c r="K102" t="s">
        <v>411</v>
      </c>
      <c r="L102" t="s">
        <v>836</v>
      </c>
      <c r="M102" t="s">
        <v>906</v>
      </c>
      <c r="N102" t="s">
        <v>412</v>
      </c>
      <c r="O102" t="s">
        <v>1137</v>
      </c>
      <c r="P102" t="s">
        <v>1201</v>
      </c>
      <c r="Q102" t="s">
        <v>276</v>
      </c>
      <c r="R102" t="s">
        <v>413</v>
      </c>
    </row>
    <row r="103" spans="10:18" x14ac:dyDescent="0.2">
      <c r="J103" s="1">
        <v>6109</v>
      </c>
      <c r="K103" t="s">
        <v>414</v>
      </c>
      <c r="L103" t="s">
        <v>907</v>
      </c>
      <c r="M103" t="s">
        <v>908</v>
      </c>
      <c r="N103" t="s">
        <v>415</v>
      </c>
      <c r="O103" t="s">
        <v>1202</v>
      </c>
      <c r="P103" t="s">
        <v>1203</v>
      </c>
      <c r="Q103" t="s">
        <v>416</v>
      </c>
      <c r="R103" t="s">
        <v>417</v>
      </c>
    </row>
    <row r="104" spans="10:18" x14ac:dyDescent="0.2">
      <c r="J104" s="1">
        <v>6516</v>
      </c>
      <c r="K104" t="s">
        <v>274</v>
      </c>
      <c r="L104" t="s">
        <v>836</v>
      </c>
      <c r="M104" t="s">
        <v>837</v>
      </c>
      <c r="N104" t="s">
        <v>275</v>
      </c>
      <c r="O104" t="s">
        <v>1137</v>
      </c>
      <c r="P104" t="s">
        <v>1116</v>
      </c>
      <c r="Q104" t="s">
        <v>276</v>
      </c>
      <c r="R104" t="s">
        <v>277</v>
      </c>
    </row>
    <row r="105" spans="10:18" x14ac:dyDescent="0.2">
      <c r="J105" s="1">
        <v>6517</v>
      </c>
      <c r="K105" t="s">
        <v>278</v>
      </c>
      <c r="L105" t="s">
        <v>838</v>
      </c>
      <c r="M105" t="s">
        <v>839</v>
      </c>
      <c r="N105" t="s">
        <v>279</v>
      </c>
      <c r="O105" t="s">
        <v>1138</v>
      </c>
      <c r="P105" t="s">
        <v>1139</v>
      </c>
      <c r="Q105" t="s">
        <v>280</v>
      </c>
      <c r="R105" t="s">
        <v>281</v>
      </c>
    </row>
    <row r="106" spans="10:18" x14ac:dyDescent="0.2">
      <c r="J106" s="1">
        <v>6518</v>
      </c>
      <c r="K106" t="s">
        <v>302</v>
      </c>
      <c r="L106" t="s">
        <v>850</v>
      </c>
      <c r="M106" t="s">
        <v>851</v>
      </c>
      <c r="N106" t="s">
        <v>303</v>
      </c>
      <c r="O106" t="s">
        <v>1150</v>
      </c>
      <c r="P106" t="s">
        <v>1151</v>
      </c>
      <c r="Q106" t="s">
        <v>304</v>
      </c>
      <c r="R106" t="s">
        <v>305</v>
      </c>
    </row>
    <row r="107" spans="10:18" x14ac:dyDescent="0.2">
      <c r="J107" s="1">
        <v>6520</v>
      </c>
      <c r="K107" t="s">
        <v>356</v>
      </c>
      <c r="L107" t="s">
        <v>878</v>
      </c>
      <c r="M107" t="s">
        <v>879</v>
      </c>
      <c r="N107" t="s">
        <v>357</v>
      </c>
      <c r="O107" t="s">
        <v>1176</v>
      </c>
      <c r="P107" t="s">
        <v>1116</v>
      </c>
      <c r="Q107" t="s">
        <v>358</v>
      </c>
      <c r="R107" t="s">
        <v>277</v>
      </c>
    </row>
    <row r="108" spans="10:18" x14ac:dyDescent="0.2">
      <c r="J108" s="1">
        <v>6521</v>
      </c>
      <c r="K108" t="s">
        <v>186</v>
      </c>
      <c r="L108" t="s">
        <v>792</v>
      </c>
      <c r="M108" t="s">
        <v>793</v>
      </c>
      <c r="N108" t="s">
        <v>187</v>
      </c>
      <c r="O108" t="s">
        <v>1093</v>
      </c>
      <c r="P108" t="s">
        <v>1094</v>
      </c>
      <c r="Q108" t="s">
        <v>188</v>
      </c>
      <c r="R108" t="s">
        <v>189</v>
      </c>
    </row>
    <row r="109" spans="10:18" x14ac:dyDescent="0.2">
      <c r="J109" s="1">
        <v>6522</v>
      </c>
      <c r="K109" t="s">
        <v>198</v>
      </c>
      <c r="L109" t="s">
        <v>798</v>
      </c>
      <c r="M109" t="s">
        <v>799</v>
      </c>
      <c r="N109" t="s">
        <v>199</v>
      </c>
      <c r="O109" t="s">
        <v>1099</v>
      </c>
      <c r="P109" t="s">
        <v>1100</v>
      </c>
      <c r="Q109" t="s">
        <v>200</v>
      </c>
      <c r="R109" t="s">
        <v>201</v>
      </c>
    </row>
    <row r="110" spans="10:18" x14ac:dyDescent="0.2">
      <c r="J110" s="1">
        <v>6523</v>
      </c>
      <c r="K110" t="s">
        <v>242</v>
      </c>
      <c r="L110" t="s">
        <v>820</v>
      </c>
      <c r="M110" t="s">
        <v>821</v>
      </c>
      <c r="N110" t="s">
        <v>243</v>
      </c>
      <c r="O110" t="s">
        <v>1121</v>
      </c>
      <c r="P110" t="s">
        <v>1122</v>
      </c>
      <c r="Q110" t="s">
        <v>244</v>
      </c>
      <c r="R110" t="s">
        <v>245</v>
      </c>
    </row>
    <row r="111" spans="10:18" x14ac:dyDescent="0.2">
      <c r="J111" s="1">
        <v>6524</v>
      </c>
      <c r="K111" t="s">
        <v>250</v>
      </c>
      <c r="L111" t="s">
        <v>824</v>
      </c>
      <c r="M111" t="s">
        <v>825</v>
      </c>
      <c r="N111" t="s">
        <v>251</v>
      </c>
      <c r="O111" t="s">
        <v>1125</v>
      </c>
      <c r="P111" t="s">
        <v>1126</v>
      </c>
      <c r="Q111" t="s">
        <v>252</v>
      </c>
      <c r="R111" t="s">
        <v>253</v>
      </c>
    </row>
    <row r="112" spans="10:18" x14ac:dyDescent="0.2">
      <c r="J112" s="1">
        <v>6525</v>
      </c>
      <c r="K112" t="s">
        <v>262</v>
      </c>
      <c r="L112" t="s">
        <v>830</v>
      </c>
      <c r="M112" t="s">
        <v>831</v>
      </c>
      <c r="N112" t="s">
        <v>263</v>
      </c>
      <c r="O112" t="s">
        <v>1131</v>
      </c>
      <c r="P112" t="s">
        <v>1132</v>
      </c>
      <c r="Q112" t="s">
        <v>264</v>
      </c>
      <c r="R112" t="s">
        <v>265</v>
      </c>
    </row>
    <row r="113" spans="10:18" x14ac:dyDescent="0.2">
      <c r="J113" s="1">
        <v>6526</v>
      </c>
      <c r="K113" t="s">
        <v>306</v>
      </c>
      <c r="L113" t="s">
        <v>852</v>
      </c>
      <c r="M113" t="s">
        <v>853</v>
      </c>
      <c r="N113" t="s">
        <v>307</v>
      </c>
      <c r="O113" t="s">
        <v>1152</v>
      </c>
      <c r="P113" t="s">
        <v>1153</v>
      </c>
      <c r="Q113" t="s">
        <v>308</v>
      </c>
      <c r="R113" t="s">
        <v>309</v>
      </c>
    </row>
    <row r="114" spans="10:18" x14ac:dyDescent="0.2">
      <c r="J114" s="1">
        <v>6527</v>
      </c>
      <c r="K114" t="s">
        <v>313</v>
      </c>
      <c r="L114" t="s">
        <v>856</v>
      </c>
      <c r="M114" t="s">
        <v>857</v>
      </c>
      <c r="N114" t="s">
        <v>314</v>
      </c>
      <c r="O114" t="s">
        <v>1155</v>
      </c>
      <c r="P114" t="s">
        <v>1156</v>
      </c>
      <c r="Q114" t="s">
        <v>315</v>
      </c>
      <c r="R114" t="s">
        <v>316</v>
      </c>
    </row>
    <row r="115" spans="10:18" x14ac:dyDescent="0.2">
      <c r="J115" s="1">
        <v>6529</v>
      </c>
      <c r="K115" t="s">
        <v>344</v>
      </c>
      <c r="L115" t="s">
        <v>872</v>
      </c>
      <c r="M115" t="s">
        <v>873</v>
      </c>
      <c r="N115" t="s">
        <v>345</v>
      </c>
      <c r="O115" t="s">
        <v>1170</v>
      </c>
      <c r="P115" t="s">
        <v>1171</v>
      </c>
      <c r="Q115" t="s">
        <v>346</v>
      </c>
      <c r="R115" t="s">
        <v>347</v>
      </c>
    </row>
    <row r="116" spans="10:18" x14ac:dyDescent="0.2">
      <c r="J116" s="1">
        <v>6530</v>
      </c>
      <c r="K116" t="s">
        <v>254</v>
      </c>
      <c r="L116" t="s">
        <v>826</v>
      </c>
      <c r="M116" t="s">
        <v>827</v>
      </c>
      <c r="N116" t="s">
        <v>255</v>
      </c>
      <c r="O116" t="s">
        <v>1127</v>
      </c>
      <c r="P116" t="s">
        <v>1128</v>
      </c>
      <c r="Q116" t="s">
        <v>256</v>
      </c>
      <c r="R116" t="s">
        <v>257</v>
      </c>
    </row>
    <row r="117" spans="10:18" x14ac:dyDescent="0.2">
      <c r="J117" s="1">
        <v>6531</v>
      </c>
      <c r="K117" t="s">
        <v>270</v>
      </c>
      <c r="L117" t="s">
        <v>834</v>
      </c>
      <c r="M117" t="s">
        <v>835</v>
      </c>
      <c r="N117" t="s">
        <v>271</v>
      </c>
      <c r="O117" t="s">
        <v>1135</v>
      </c>
      <c r="P117" t="s">
        <v>1136</v>
      </c>
      <c r="Q117" t="s">
        <v>272</v>
      </c>
      <c r="R117" t="s">
        <v>273</v>
      </c>
    </row>
    <row r="118" spans="10:18" x14ac:dyDescent="0.2">
      <c r="J118" s="1">
        <v>6532</v>
      </c>
      <c r="K118" t="s">
        <v>286</v>
      </c>
      <c r="L118" t="s">
        <v>842</v>
      </c>
      <c r="M118" t="s">
        <v>843</v>
      </c>
      <c r="N118" t="s">
        <v>287</v>
      </c>
      <c r="O118" t="s">
        <v>1142</v>
      </c>
      <c r="P118" t="s">
        <v>1143</v>
      </c>
      <c r="Q118" t="s">
        <v>288</v>
      </c>
      <c r="R118" t="s">
        <v>289</v>
      </c>
    </row>
    <row r="119" spans="10:18" x14ac:dyDescent="0.2">
      <c r="J119" s="1">
        <v>6533</v>
      </c>
      <c r="K119" t="s">
        <v>352</v>
      </c>
      <c r="L119" t="s">
        <v>876</v>
      </c>
      <c r="M119" t="s">
        <v>877</v>
      </c>
      <c r="N119" t="s">
        <v>353</v>
      </c>
      <c r="O119" t="s">
        <v>1174</v>
      </c>
      <c r="P119" t="s">
        <v>1175</v>
      </c>
      <c r="Q119" t="s">
        <v>354</v>
      </c>
      <c r="R119" t="s">
        <v>355</v>
      </c>
    </row>
    <row r="120" spans="10:18" x14ac:dyDescent="0.2">
      <c r="J120" s="1">
        <v>6534</v>
      </c>
      <c r="K120" t="s">
        <v>363</v>
      </c>
      <c r="L120" t="s">
        <v>882</v>
      </c>
      <c r="M120" t="s">
        <v>883</v>
      </c>
      <c r="N120" t="s">
        <v>364</v>
      </c>
      <c r="O120" t="s">
        <v>1179</v>
      </c>
      <c r="P120" t="s">
        <v>1180</v>
      </c>
      <c r="Q120" t="s">
        <v>365</v>
      </c>
      <c r="R120" t="s">
        <v>366</v>
      </c>
    </row>
    <row r="121" spans="10:18" x14ac:dyDescent="0.2">
      <c r="J121" s="1">
        <v>6554</v>
      </c>
      <c r="K121" t="s">
        <v>190</v>
      </c>
      <c r="L121" t="s">
        <v>794</v>
      </c>
      <c r="M121" t="s">
        <v>795</v>
      </c>
      <c r="N121" t="s">
        <v>191</v>
      </c>
      <c r="O121" t="s">
        <v>1095</v>
      </c>
      <c r="P121" t="s">
        <v>1096</v>
      </c>
      <c r="Q121" t="s">
        <v>192</v>
      </c>
      <c r="R121" t="s">
        <v>193</v>
      </c>
    </row>
    <row r="122" spans="10:18" x14ac:dyDescent="0.2">
      <c r="J122" s="1">
        <v>6922</v>
      </c>
      <c r="K122" t="s">
        <v>426</v>
      </c>
      <c r="L122" t="s">
        <v>913</v>
      </c>
      <c r="M122" t="s">
        <v>914</v>
      </c>
      <c r="N122" t="s">
        <v>427</v>
      </c>
      <c r="O122" t="s">
        <v>1208</v>
      </c>
      <c r="P122" t="s">
        <v>1209</v>
      </c>
      <c r="Q122" t="s">
        <v>428</v>
      </c>
      <c r="R122" t="s">
        <v>429</v>
      </c>
    </row>
    <row r="123" spans="10:18" x14ac:dyDescent="0.2">
      <c r="J123" s="1">
        <v>6927</v>
      </c>
      <c r="K123" t="s">
        <v>422</v>
      </c>
      <c r="L123" t="s">
        <v>911</v>
      </c>
      <c r="M123" t="s">
        <v>912</v>
      </c>
      <c r="N123" t="s">
        <v>423</v>
      </c>
      <c r="O123" t="s">
        <v>1206</v>
      </c>
      <c r="P123" t="s">
        <v>1207</v>
      </c>
      <c r="Q123" t="s">
        <v>424</v>
      </c>
      <c r="R123" t="s">
        <v>425</v>
      </c>
    </row>
    <row r="124" spans="10:18" x14ac:dyDescent="0.2">
      <c r="J124" s="1">
        <v>6928</v>
      </c>
      <c r="K124" t="s">
        <v>434</v>
      </c>
      <c r="L124" t="s">
        <v>917</v>
      </c>
      <c r="M124" t="s">
        <v>918</v>
      </c>
      <c r="N124" t="s">
        <v>435</v>
      </c>
      <c r="O124" t="s">
        <v>1212</v>
      </c>
      <c r="P124" t="s">
        <v>1213</v>
      </c>
      <c r="Q124" t="s">
        <v>436</v>
      </c>
      <c r="R124" t="s">
        <v>437</v>
      </c>
    </row>
    <row r="125" spans="10:18" x14ac:dyDescent="0.2">
      <c r="J125" s="1">
        <v>6954</v>
      </c>
      <c r="K125" t="s">
        <v>418</v>
      </c>
      <c r="L125" t="s">
        <v>909</v>
      </c>
      <c r="M125" t="s">
        <v>910</v>
      </c>
      <c r="N125" t="s">
        <v>419</v>
      </c>
      <c r="O125" t="s">
        <v>1204</v>
      </c>
      <c r="P125" t="s">
        <v>1205</v>
      </c>
      <c r="Q125" t="s">
        <v>420</v>
      </c>
      <c r="R125" t="s">
        <v>421</v>
      </c>
    </row>
    <row r="126" spans="10:18" x14ac:dyDescent="0.2">
      <c r="J126" s="1">
        <v>6955</v>
      </c>
      <c r="K126" t="s">
        <v>430</v>
      </c>
      <c r="L126" t="s">
        <v>915</v>
      </c>
      <c r="M126" t="s">
        <v>916</v>
      </c>
      <c r="N126" t="s">
        <v>431</v>
      </c>
      <c r="O126" t="s">
        <v>1210</v>
      </c>
      <c r="P126" t="s">
        <v>1211</v>
      </c>
      <c r="Q126" t="s">
        <v>432</v>
      </c>
      <c r="R126" t="s">
        <v>433</v>
      </c>
    </row>
    <row r="127" spans="10:18" x14ac:dyDescent="0.2">
      <c r="J127" s="1">
        <v>6955</v>
      </c>
      <c r="K127" t="s">
        <v>438</v>
      </c>
      <c r="L127" t="s">
        <v>919</v>
      </c>
      <c r="M127" t="s">
        <v>920</v>
      </c>
      <c r="N127" t="s">
        <v>439</v>
      </c>
      <c r="O127" t="s">
        <v>1214</v>
      </c>
      <c r="P127" t="s">
        <v>1215</v>
      </c>
      <c r="Q127" t="s">
        <v>440</v>
      </c>
      <c r="R127" t="s">
        <v>441</v>
      </c>
    </row>
    <row r="128" spans="10:18" x14ac:dyDescent="0.2">
      <c r="J128" s="1">
        <v>7107</v>
      </c>
      <c r="K128" t="s">
        <v>450</v>
      </c>
      <c r="L128" t="s">
        <v>925</v>
      </c>
      <c r="M128" t="s">
        <v>926</v>
      </c>
      <c r="N128" t="s">
        <v>451</v>
      </c>
      <c r="O128" t="s">
        <v>1220</v>
      </c>
      <c r="P128" t="s">
        <v>1221</v>
      </c>
      <c r="Q128" t="s">
        <v>452</v>
      </c>
      <c r="R128" t="s">
        <v>453</v>
      </c>
    </row>
    <row r="129" spans="10:18" x14ac:dyDescent="0.2">
      <c r="J129" s="1">
        <v>7108</v>
      </c>
      <c r="K129" t="s">
        <v>454</v>
      </c>
      <c r="L129" t="s">
        <v>927</v>
      </c>
      <c r="M129" t="s">
        <v>928</v>
      </c>
      <c r="N129" t="s">
        <v>455</v>
      </c>
      <c r="O129" t="s">
        <v>1222</v>
      </c>
      <c r="P129" t="s">
        <v>1223</v>
      </c>
      <c r="Q129" t="s">
        <v>456</v>
      </c>
      <c r="R129" t="s">
        <v>457</v>
      </c>
    </row>
    <row r="130" spans="10:18" x14ac:dyDescent="0.2">
      <c r="J130" s="1">
        <v>7111</v>
      </c>
      <c r="K130" t="s">
        <v>473</v>
      </c>
      <c r="L130" t="s">
        <v>937</v>
      </c>
      <c r="M130" t="s">
        <v>938</v>
      </c>
      <c r="N130" t="s">
        <v>474</v>
      </c>
      <c r="O130" t="s">
        <v>1231</v>
      </c>
      <c r="P130" t="s">
        <v>1190</v>
      </c>
      <c r="Q130" t="s">
        <v>475</v>
      </c>
      <c r="R130" t="s">
        <v>390</v>
      </c>
    </row>
    <row r="131" spans="10:18" x14ac:dyDescent="0.2">
      <c r="J131" s="1">
        <v>7112</v>
      </c>
      <c r="K131" t="s">
        <v>442</v>
      </c>
      <c r="L131" t="s">
        <v>921</v>
      </c>
      <c r="M131" t="s">
        <v>922</v>
      </c>
      <c r="N131" t="s">
        <v>443</v>
      </c>
      <c r="O131" t="s">
        <v>1216</v>
      </c>
      <c r="P131" t="s">
        <v>1217</v>
      </c>
      <c r="Q131" t="s">
        <v>444</v>
      </c>
      <c r="R131" t="s">
        <v>445</v>
      </c>
    </row>
    <row r="132" spans="10:18" x14ac:dyDescent="0.2">
      <c r="J132" s="1">
        <v>7113</v>
      </c>
      <c r="K132" t="s">
        <v>491</v>
      </c>
      <c r="L132" t="s">
        <v>946</v>
      </c>
      <c r="M132" t="s">
        <v>947</v>
      </c>
      <c r="N132" t="s">
        <v>492</v>
      </c>
      <c r="O132" t="s">
        <v>946</v>
      </c>
      <c r="P132" t="s">
        <v>1237</v>
      </c>
      <c r="Q132" t="s">
        <v>493</v>
      </c>
      <c r="R132" t="s">
        <v>494</v>
      </c>
    </row>
    <row r="133" spans="10:18" x14ac:dyDescent="0.2">
      <c r="J133" s="1">
        <v>7114</v>
      </c>
      <c r="K133" t="s">
        <v>458</v>
      </c>
      <c r="L133" t="s">
        <v>929</v>
      </c>
      <c r="M133" t="s">
        <v>930</v>
      </c>
      <c r="N133" t="s">
        <v>459</v>
      </c>
      <c r="O133" t="s">
        <v>1224</v>
      </c>
      <c r="P133" t="s">
        <v>1225</v>
      </c>
      <c r="Q133" t="s">
        <v>460</v>
      </c>
      <c r="R133" t="s">
        <v>461</v>
      </c>
    </row>
    <row r="134" spans="10:18" x14ac:dyDescent="0.2">
      <c r="J134" s="1">
        <v>7115</v>
      </c>
      <c r="K134" t="s">
        <v>462</v>
      </c>
      <c r="L134" t="s">
        <v>931</v>
      </c>
      <c r="M134" t="s">
        <v>932</v>
      </c>
      <c r="N134" t="s">
        <v>463</v>
      </c>
      <c r="O134" t="s">
        <v>1226</v>
      </c>
      <c r="P134" t="s">
        <v>1227</v>
      </c>
      <c r="Q134" t="s">
        <v>464</v>
      </c>
      <c r="R134" t="s">
        <v>465</v>
      </c>
    </row>
    <row r="135" spans="10:18" x14ac:dyDescent="0.2">
      <c r="J135" s="1">
        <v>7116</v>
      </c>
      <c r="K135" t="s">
        <v>466</v>
      </c>
      <c r="L135" t="s">
        <v>933</v>
      </c>
      <c r="M135" t="s">
        <v>934</v>
      </c>
      <c r="N135" t="s">
        <v>467</v>
      </c>
      <c r="O135" t="s">
        <v>1228</v>
      </c>
      <c r="P135" t="s">
        <v>1164</v>
      </c>
      <c r="Q135" t="s">
        <v>468</v>
      </c>
      <c r="R135" t="s">
        <v>332</v>
      </c>
    </row>
    <row r="136" spans="10:18" x14ac:dyDescent="0.2">
      <c r="J136" s="1">
        <v>7117</v>
      </c>
      <c r="K136" t="s">
        <v>476</v>
      </c>
      <c r="L136" t="s">
        <v>836</v>
      </c>
      <c r="M136" t="s">
        <v>939</v>
      </c>
      <c r="N136" t="s">
        <v>477</v>
      </c>
      <c r="O136" t="s">
        <v>1137</v>
      </c>
      <c r="P136" t="s">
        <v>1213</v>
      </c>
      <c r="Q136" t="s">
        <v>276</v>
      </c>
      <c r="R136" t="s">
        <v>437</v>
      </c>
    </row>
    <row r="137" spans="10:18" x14ac:dyDescent="0.2">
      <c r="J137" s="1">
        <v>7118</v>
      </c>
      <c r="K137" t="s">
        <v>478</v>
      </c>
      <c r="L137" t="s">
        <v>940</v>
      </c>
      <c r="M137" t="s">
        <v>831</v>
      </c>
      <c r="N137" t="s">
        <v>479</v>
      </c>
      <c r="O137" t="s">
        <v>1232</v>
      </c>
      <c r="P137" t="s">
        <v>1132</v>
      </c>
      <c r="Q137" t="s">
        <v>480</v>
      </c>
      <c r="R137" t="s">
        <v>265</v>
      </c>
    </row>
    <row r="138" spans="10:18" x14ac:dyDescent="0.2">
      <c r="J138" s="1">
        <v>7119</v>
      </c>
      <c r="K138" t="s">
        <v>446</v>
      </c>
      <c r="L138" t="s">
        <v>923</v>
      </c>
      <c r="M138" t="s">
        <v>924</v>
      </c>
      <c r="N138" t="s">
        <v>447</v>
      </c>
      <c r="O138" t="s">
        <v>1218</v>
      </c>
      <c r="P138" t="s">
        <v>1219</v>
      </c>
      <c r="Q138" t="s">
        <v>448</v>
      </c>
      <c r="R138" t="s">
        <v>449</v>
      </c>
    </row>
    <row r="139" spans="10:18" x14ac:dyDescent="0.2">
      <c r="J139" s="1">
        <v>7121</v>
      </c>
      <c r="K139" t="s">
        <v>481</v>
      </c>
      <c r="L139" t="s">
        <v>941</v>
      </c>
      <c r="M139" t="s">
        <v>942</v>
      </c>
      <c r="N139" t="s">
        <v>482</v>
      </c>
      <c r="O139" t="s">
        <v>1233</v>
      </c>
      <c r="P139" t="s">
        <v>1234</v>
      </c>
      <c r="Q139" t="s">
        <v>483</v>
      </c>
      <c r="R139" t="s">
        <v>484</v>
      </c>
    </row>
    <row r="140" spans="10:18" x14ac:dyDescent="0.2">
      <c r="J140" s="1">
        <v>7124</v>
      </c>
      <c r="K140" t="s">
        <v>469</v>
      </c>
      <c r="L140" t="s">
        <v>935</v>
      </c>
      <c r="M140" t="s">
        <v>936</v>
      </c>
      <c r="N140" t="s">
        <v>470</v>
      </c>
      <c r="O140" t="s">
        <v>1229</v>
      </c>
      <c r="P140" t="s">
        <v>1230</v>
      </c>
      <c r="Q140" t="s">
        <v>471</v>
      </c>
      <c r="R140" t="s">
        <v>472</v>
      </c>
    </row>
    <row r="141" spans="10:18" x14ac:dyDescent="0.2">
      <c r="J141" s="1">
        <v>7125</v>
      </c>
      <c r="K141" t="s">
        <v>485</v>
      </c>
      <c r="L141" t="s">
        <v>870</v>
      </c>
      <c r="M141" t="s">
        <v>943</v>
      </c>
      <c r="N141" t="s">
        <v>486</v>
      </c>
      <c r="O141" t="s">
        <v>1169</v>
      </c>
      <c r="P141" t="s">
        <v>1235</v>
      </c>
      <c r="Q141" t="s">
        <v>343</v>
      </c>
      <c r="R141" t="s">
        <v>487</v>
      </c>
    </row>
    <row r="142" spans="10:18" x14ac:dyDescent="0.2">
      <c r="J142" s="1">
        <v>7126</v>
      </c>
      <c r="K142" t="s">
        <v>488</v>
      </c>
      <c r="L142" t="s">
        <v>944</v>
      </c>
      <c r="M142" t="s">
        <v>945</v>
      </c>
      <c r="N142" t="s">
        <v>489</v>
      </c>
      <c r="O142" t="s">
        <v>1236</v>
      </c>
      <c r="P142" t="s">
        <v>1234</v>
      </c>
      <c r="Q142" t="s">
        <v>490</v>
      </c>
      <c r="R142" t="s">
        <v>484</v>
      </c>
    </row>
    <row r="143" spans="10:18" x14ac:dyDescent="0.2">
      <c r="J143" s="1">
        <v>7601</v>
      </c>
      <c r="K143" t="s">
        <v>374</v>
      </c>
      <c r="L143" t="s">
        <v>888</v>
      </c>
      <c r="M143" t="s">
        <v>889</v>
      </c>
      <c r="N143" t="s">
        <v>375</v>
      </c>
      <c r="O143" t="s">
        <v>1184</v>
      </c>
      <c r="P143" t="s">
        <v>1185</v>
      </c>
      <c r="Q143" t="s">
        <v>376</v>
      </c>
      <c r="R143" t="s">
        <v>377</v>
      </c>
    </row>
    <row r="144" spans="10:18" x14ac:dyDescent="0.2">
      <c r="J144" s="1">
        <v>7602</v>
      </c>
      <c r="K144" t="s">
        <v>403</v>
      </c>
      <c r="L144" t="s">
        <v>902</v>
      </c>
      <c r="M144" t="s">
        <v>903</v>
      </c>
      <c r="N144" t="s">
        <v>404</v>
      </c>
      <c r="O144" t="s">
        <v>1197</v>
      </c>
      <c r="P144" t="s">
        <v>1198</v>
      </c>
      <c r="Q144" t="s">
        <v>405</v>
      </c>
      <c r="R144" t="s">
        <v>406</v>
      </c>
    </row>
    <row r="145" spans="10:18" x14ac:dyDescent="0.2">
      <c r="J145" s="1">
        <v>7603</v>
      </c>
      <c r="K145" t="s">
        <v>367</v>
      </c>
      <c r="L145" t="s">
        <v>884</v>
      </c>
      <c r="M145" t="s">
        <v>885</v>
      </c>
      <c r="N145" t="s">
        <v>368</v>
      </c>
      <c r="O145" t="s">
        <v>1181</v>
      </c>
      <c r="P145" t="s">
        <v>1182</v>
      </c>
      <c r="Q145" t="s">
        <v>369</v>
      </c>
      <c r="R145" t="s">
        <v>370</v>
      </c>
    </row>
    <row r="146" spans="10:18" x14ac:dyDescent="0.2">
      <c r="J146" s="1">
        <v>7604</v>
      </c>
      <c r="K146" t="s">
        <v>388</v>
      </c>
      <c r="L146" t="s">
        <v>856</v>
      </c>
      <c r="M146" t="s">
        <v>895</v>
      </c>
      <c r="N146" t="s">
        <v>389</v>
      </c>
      <c r="O146" t="s">
        <v>1155</v>
      </c>
      <c r="P146" t="s">
        <v>1190</v>
      </c>
      <c r="Q146" t="s">
        <v>315</v>
      </c>
      <c r="R146" t="s">
        <v>390</v>
      </c>
    </row>
    <row r="147" spans="10:18" x14ac:dyDescent="0.2">
      <c r="J147" s="1">
        <v>7605</v>
      </c>
      <c r="K147" t="s">
        <v>391</v>
      </c>
      <c r="L147" t="s">
        <v>896</v>
      </c>
      <c r="M147" t="s">
        <v>897</v>
      </c>
      <c r="N147" t="s">
        <v>392</v>
      </c>
      <c r="O147" t="s">
        <v>1191</v>
      </c>
      <c r="P147" t="s">
        <v>1192</v>
      </c>
      <c r="Q147" t="s">
        <v>393</v>
      </c>
      <c r="R147" t="s">
        <v>394</v>
      </c>
    </row>
    <row r="148" spans="10:18" x14ac:dyDescent="0.2">
      <c r="J148" s="1">
        <v>7606</v>
      </c>
      <c r="K148" t="s">
        <v>399</v>
      </c>
      <c r="L148" t="s">
        <v>900</v>
      </c>
      <c r="M148" t="s">
        <v>901</v>
      </c>
      <c r="N148" t="s">
        <v>400</v>
      </c>
      <c r="O148" t="s">
        <v>1195</v>
      </c>
      <c r="P148" t="s">
        <v>1196</v>
      </c>
      <c r="Q148" t="s">
        <v>401</v>
      </c>
      <c r="R148" t="s">
        <v>402</v>
      </c>
    </row>
    <row r="149" spans="10:18" x14ac:dyDescent="0.2">
      <c r="J149" s="1">
        <v>7607</v>
      </c>
      <c r="K149" t="s">
        <v>378</v>
      </c>
      <c r="L149" t="s">
        <v>836</v>
      </c>
      <c r="M149" t="s">
        <v>890</v>
      </c>
      <c r="N149" t="s">
        <v>379</v>
      </c>
      <c r="O149" t="s">
        <v>1137</v>
      </c>
      <c r="P149" t="s">
        <v>1108</v>
      </c>
      <c r="Q149" t="s">
        <v>276</v>
      </c>
      <c r="R149" t="s">
        <v>217</v>
      </c>
    </row>
    <row r="150" spans="10:18" x14ac:dyDescent="0.2">
      <c r="J150" s="1">
        <v>7608</v>
      </c>
      <c r="K150" t="s">
        <v>407</v>
      </c>
      <c r="L150" t="s">
        <v>904</v>
      </c>
      <c r="M150" t="s">
        <v>905</v>
      </c>
      <c r="N150" t="s">
        <v>408</v>
      </c>
      <c r="O150" t="s">
        <v>1199</v>
      </c>
      <c r="P150" t="s">
        <v>1200</v>
      </c>
      <c r="Q150" t="s">
        <v>409</v>
      </c>
      <c r="R150" t="s">
        <v>410</v>
      </c>
    </row>
    <row r="151" spans="10:18" x14ac:dyDescent="0.2">
      <c r="J151" s="1">
        <v>7651</v>
      </c>
      <c r="K151" t="s">
        <v>395</v>
      </c>
      <c r="L151" t="s">
        <v>898</v>
      </c>
      <c r="M151" t="s">
        <v>899</v>
      </c>
      <c r="N151" t="s">
        <v>396</v>
      </c>
      <c r="O151" t="s">
        <v>1193</v>
      </c>
      <c r="P151" t="s">
        <v>1194</v>
      </c>
      <c r="Q151" t="s">
        <v>397</v>
      </c>
      <c r="R151" t="s">
        <v>398</v>
      </c>
    </row>
    <row r="152" spans="10:18" x14ac:dyDescent="0.2">
      <c r="J152" s="1">
        <v>7652</v>
      </c>
      <c r="K152" t="s">
        <v>371</v>
      </c>
      <c r="L152" t="s">
        <v>886</v>
      </c>
      <c r="M152" t="s">
        <v>887</v>
      </c>
      <c r="N152" t="s">
        <v>372</v>
      </c>
      <c r="O152" t="s">
        <v>1183</v>
      </c>
      <c r="P152" t="s">
        <v>1143</v>
      </c>
      <c r="Q152" t="s">
        <v>373</v>
      </c>
      <c r="R152" t="s">
        <v>289</v>
      </c>
    </row>
    <row r="153" spans="10:18" x14ac:dyDescent="0.2">
      <c r="J153" s="1">
        <v>7653</v>
      </c>
      <c r="K153" t="s">
        <v>380</v>
      </c>
      <c r="L153" t="s">
        <v>891</v>
      </c>
      <c r="M153" t="s">
        <v>892</v>
      </c>
      <c r="N153" t="s">
        <v>381</v>
      </c>
      <c r="O153" t="s">
        <v>1186</v>
      </c>
      <c r="P153" t="s">
        <v>1187</v>
      </c>
      <c r="Q153" t="s">
        <v>382</v>
      </c>
      <c r="R153" t="s">
        <v>383</v>
      </c>
    </row>
    <row r="154" spans="10:18" x14ac:dyDescent="0.2">
      <c r="J154" s="1">
        <v>7654</v>
      </c>
      <c r="K154" t="s">
        <v>384</v>
      </c>
      <c r="L154" t="s">
        <v>893</v>
      </c>
      <c r="M154" t="s">
        <v>894</v>
      </c>
      <c r="N154" t="s">
        <v>385</v>
      </c>
      <c r="O154" t="s">
        <v>1188</v>
      </c>
      <c r="P154" t="s">
        <v>1189</v>
      </c>
      <c r="Q154" t="s">
        <v>386</v>
      </c>
      <c r="R154" t="s">
        <v>387</v>
      </c>
    </row>
    <row r="155" spans="10:18" x14ac:dyDescent="0.2">
      <c r="J155" s="1">
        <v>7801</v>
      </c>
      <c r="K155" t="s">
        <v>768</v>
      </c>
      <c r="L155" t="s">
        <v>1083</v>
      </c>
      <c r="M155" t="s">
        <v>1084</v>
      </c>
      <c r="N155" t="s">
        <v>769</v>
      </c>
      <c r="O155" t="s">
        <v>1359</v>
      </c>
      <c r="P155" t="s">
        <v>1360</v>
      </c>
      <c r="Q155" t="s">
        <v>770</v>
      </c>
      <c r="R155" t="s">
        <v>771</v>
      </c>
    </row>
    <row r="156" spans="10:18" x14ac:dyDescent="0.2">
      <c r="J156" s="1">
        <v>7803</v>
      </c>
      <c r="K156" t="s">
        <v>775</v>
      </c>
      <c r="L156" t="s">
        <v>1087</v>
      </c>
      <c r="M156" t="s">
        <v>1088</v>
      </c>
      <c r="N156" t="s">
        <v>776</v>
      </c>
      <c r="O156" t="s">
        <v>1362</v>
      </c>
      <c r="P156" t="s">
        <v>1363</v>
      </c>
      <c r="Q156" t="s">
        <v>777</v>
      </c>
      <c r="R156" t="s">
        <v>778</v>
      </c>
    </row>
    <row r="157" spans="10:18" x14ac:dyDescent="0.2">
      <c r="J157" s="1">
        <v>7804</v>
      </c>
      <c r="K157" t="s">
        <v>783</v>
      </c>
      <c r="L157" t="s">
        <v>1091</v>
      </c>
      <c r="M157" t="s">
        <v>1092</v>
      </c>
      <c r="N157" t="s">
        <v>784</v>
      </c>
      <c r="O157" t="s">
        <v>1366</v>
      </c>
      <c r="P157" t="s">
        <v>1367</v>
      </c>
      <c r="Q157" t="s">
        <v>785</v>
      </c>
      <c r="R157" t="s">
        <v>786</v>
      </c>
    </row>
    <row r="158" spans="10:18" x14ac:dyDescent="0.2">
      <c r="J158" s="1">
        <v>7851</v>
      </c>
      <c r="K158" t="s">
        <v>772</v>
      </c>
      <c r="L158" t="s">
        <v>1085</v>
      </c>
      <c r="M158" t="s">
        <v>1086</v>
      </c>
      <c r="N158" t="s">
        <v>773</v>
      </c>
      <c r="O158" t="s">
        <v>1361</v>
      </c>
      <c r="P158" t="s">
        <v>1281</v>
      </c>
      <c r="Q158" t="s">
        <v>774</v>
      </c>
      <c r="R158" t="s">
        <v>602</v>
      </c>
    </row>
    <row r="159" spans="10:18" x14ac:dyDescent="0.2">
      <c r="J159" s="1">
        <v>7853</v>
      </c>
      <c r="K159" t="s">
        <v>779</v>
      </c>
      <c r="L159" t="s">
        <v>1089</v>
      </c>
      <c r="M159" t="s">
        <v>1090</v>
      </c>
      <c r="N159" t="s">
        <v>780</v>
      </c>
      <c r="O159" t="s">
        <v>1364</v>
      </c>
      <c r="P159" t="s">
        <v>1365</v>
      </c>
      <c r="Q159" t="s">
        <v>781</v>
      </c>
      <c r="R159" t="s">
        <v>782</v>
      </c>
    </row>
    <row r="160" spans="10:18" x14ac:dyDescent="0.2">
      <c r="J160" s="1">
        <v>7854</v>
      </c>
      <c r="K160" t="s">
        <v>765</v>
      </c>
      <c r="L160" t="s">
        <v>1033</v>
      </c>
      <c r="M160" t="s">
        <v>1082</v>
      </c>
      <c r="N160" t="s">
        <v>766</v>
      </c>
      <c r="O160" t="s">
        <v>1311</v>
      </c>
      <c r="P160" t="s">
        <v>1358</v>
      </c>
      <c r="Q160" t="s">
        <v>666</v>
      </c>
      <c r="R160" t="s">
        <v>767</v>
      </c>
    </row>
  </sheetData>
  <sheetProtection formatCells="0" formatColumns="0" formatRows="0" insertColumns="0" insertRows="0" insertHyperlinks="0" deleteColumns="0" deleteRows="0" sort="0" autoFilter="0" pivotTables="0"/>
  <sortState xmlns:xlrd2="http://schemas.microsoft.com/office/spreadsheetml/2017/richdata2" ref="J2:R160">
    <sortCondition ref="J2:J160"/>
  </sortState>
  <phoneticPr fontId="2"/>
  <dataValidations xWindow="212" yWindow="676" count="1">
    <dataValidation allowBlank="1" showErrorMessage="1" sqref="C2:D14" xr:uid="{00000000-0002-0000-0500-000000000000}"/>
  </dataValidations>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申込方法・入力注意事項</vt:lpstr>
      <vt:lpstr>男子</vt:lpstr>
      <vt:lpstr>女子</vt:lpstr>
      <vt:lpstr>ＯＰ</vt:lpstr>
      <vt:lpstr>集計</vt:lpstr>
      <vt:lpstr>入力規則（変更不可）</vt:lpstr>
      <vt:lpstr>学年</vt:lpstr>
      <vt:lpstr>種目</vt:lpstr>
      <vt:lpstr>男女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Haruyuki.S</dc:creator>
  <cp:lastModifiedBy>tokyoteitsurikujyo</cp:lastModifiedBy>
  <cp:lastPrinted>2019-08-27T04:44:53Z</cp:lastPrinted>
  <dcterms:created xsi:type="dcterms:W3CDTF">2007-01-15T00:19:24Z</dcterms:created>
  <dcterms:modified xsi:type="dcterms:W3CDTF">2019-08-29T14:29:16Z</dcterms:modified>
</cp:coreProperties>
</file>